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 activeTab="2"/>
  </bookViews>
  <sheets>
    <sheet name="RESULTAT EAF" sheetId="1" r:id="rId1"/>
    <sheet name="RESULTATS EAM" sheetId="3" r:id="rId2"/>
    <sheet name="RESULTAT POF" sheetId="2" r:id="rId3"/>
    <sheet name="RESULTATS POM" sheetId="4" r:id="rId4"/>
  </sheets>
  <externalReferences>
    <externalReference r:id="rId5"/>
    <externalReference r:id="rId6"/>
  </externalReferences>
  <definedNames>
    <definedName name="_xlnm._FilterDatabase" localSheetId="0" hidden="1">'RESULTAT EAF'!$A$1:$S$28</definedName>
    <definedName name="_xlnm._FilterDatabase" localSheetId="2" hidden="1">'RESULTAT POF'!$A$1:$S$31</definedName>
    <definedName name="_xlnm._FilterDatabase" localSheetId="1" hidden="1">'RESULTATS EAM'!$A$1:$S$51</definedName>
    <definedName name="_xlnm._FilterDatabase" localSheetId="3" hidden="1">'RESULTATS POM'!$A$1:$S$36</definedName>
    <definedName name="CERC" localSheetId="0">[1]COTES!#REF!</definedName>
    <definedName name="CERC" localSheetId="2">[1]COTES!#REF!</definedName>
    <definedName name="CERC" localSheetId="1">[2]COTES!#REF!</definedName>
    <definedName name="CERC" localSheetId="3">[2]COTES!#REF!</definedName>
    <definedName name="CERC">[1]COTES!#REF!</definedName>
    <definedName name="dis" localSheetId="0">[1]COTES!#REF!</definedName>
    <definedName name="dis" localSheetId="2">[1]COTES!#REF!</definedName>
    <definedName name="dis" localSheetId="1">[2]COTES!#REF!</definedName>
    <definedName name="dis" localSheetId="3">[2]COTES!#REF!</definedName>
    <definedName name="dis">[1]COTES!#REF!</definedName>
    <definedName name="HAIES" localSheetId="1">[2]COTES!$F$10:$G$54</definedName>
    <definedName name="HAIES" localSheetId="3">[2]COTES!$F$10:$G$54</definedName>
    <definedName name="HAIES">[1]COTES!$F$10:$G$54</definedName>
    <definedName name="HAIES40" localSheetId="0">[1]COTES!#REF!</definedName>
    <definedName name="HAIES40" localSheetId="2">[1]COTES!#REF!</definedName>
    <definedName name="HAIES40" localSheetId="1">[2]COTES!#REF!</definedName>
    <definedName name="HAIES40" localSheetId="3">[2]COTES!#REF!</definedName>
    <definedName name="HAIES40">[1]COTES!#REF!</definedName>
    <definedName name="HAIES50" localSheetId="1">[2]COTES!$F$10:$G$29</definedName>
    <definedName name="HAIES50" localSheetId="3">[2]COTES!$F$10:$G$29</definedName>
    <definedName name="HAIES50">[1]COTES!$F$10:$G$29</definedName>
    <definedName name="HAIESPOF" localSheetId="1">[2]COTES!$Q$10:$R$54</definedName>
    <definedName name="HAIESPOF" localSheetId="3">[2]COTES!$Q$10:$R$54</definedName>
    <definedName name="HAIESPOF">[1]COTES!$Q$10:$R$54</definedName>
    <definedName name="HAUT" localSheetId="1">[2]COTES!$H$10:$I$54</definedName>
    <definedName name="HAUT" localSheetId="3">[2]COTES!$H$10:$I$54</definedName>
    <definedName name="HAUT">[1]COTES!$H$10:$I$54</definedName>
    <definedName name="HAUTPOF" localSheetId="1">[2]COTES!$S$10:$T$54</definedName>
    <definedName name="HAUTPOF" localSheetId="3">[2]COTES!$S$10:$T$54</definedName>
    <definedName name="HAUTPOF">[1]COTES!$S$10:$T$54</definedName>
    <definedName name="_xlnm.Print_Titles" localSheetId="0">'RESULTAT EAF'!$1:$9</definedName>
    <definedName name="_xlnm.Print_Titles" localSheetId="2">'RESULTAT POF'!$1:$9</definedName>
    <definedName name="_xlnm.Print_Titles" localSheetId="1">'RESULTATS EAM'!$1:$9</definedName>
    <definedName name="_xlnm.Print_Titles" localSheetId="3">'RESULTATS POM'!$1:$9</definedName>
    <definedName name="lg" localSheetId="0">[1]COTES!#REF!</definedName>
    <definedName name="lg" localSheetId="2">[1]COTES!#REF!</definedName>
    <definedName name="lg" localSheetId="1">[2]COTES!#REF!</definedName>
    <definedName name="lg" localSheetId="3">[2]COTES!#REF!</definedName>
    <definedName name="lg">[1]COTES!#REF!</definedName>
    <definedName name="MB" localSheetId="1">[2]COTES!$L$10:$M$54</definedName>
    <definedName name="MB" localSheetId="3">[2]COTES!$L$10:$M$54</definedName>
    <definedName name="MB">[1]COTES!$L$10:$M$54</definedName>
    <definedName name="MBPOF" localSheetId="1">[2]COTES!$W$10:$X$54</definedName>
    <definedName name="MBPOF" localSheetId="3">[2]COTES!$W$10:$X$54</definedName>
    <definedName name="MBPOF">[1]COTES!$W$10:$X$54</definedName>
    <definedName name="pds" localSheetId="0">[1]COTES!#REF!</definedName>
    <definedName name="pds" localSheetId="2">[1]COTES!#REF!</definedName>
    <definedName name="pds" localSheetId="1">[2]COTES!#REF!</definedName>
    <definedName name="pds" localSheetId="3">[2]COTES!#REF!</definedName>
    <definedName name="pds">[1]COTES!#REF!</definedName>
    <definedName name="PENT" localSheetId="1">[2]COTES!$J$10:$K$54</definedName>
    <definedName name="PENT" localSheetId="3">[2]COTES!$J$10:$K$54</definedName>
    <definedName name="PENT">[1]COTES!$J$10:$K$54</definedName>
    <definedName name="PENTPOF" localSheetId="1">[2]COTES!$U$10:$V$54</definedName>
    <definedName name="PENTPOF" localSheetId="3">[2]COTES!$U$10:$V$54</definedName>
    <definedName name="PENTPOF">[1]COTES!$U$10:$V$54</definedName>
    <definedName name="VIT" localSheetId="1">[2]COTES!$D$10:$E$54</definedName>
    <definedName name="VIT" localSheetId="3">[2]COTES!$D$10:$E$54</definedName>
    <definedName name="VIT">[1]COTES!$D$10:$E$54</definedName>
    <definedName name="VITPOF" localSheetId="1">[2]COTES!$O$10:$P$54</definedName>
    <definedName name="VITPOF" localSheetId="3">[2]COTES!$O$10:$P$54</definedName>
    <definedName name="VITPOF">[1]COTES!$O$10:$P$54</definedName>
    <definedName name="VORT" localSheetId="1">[2]COTES!$L$10:$M$29</definedName>
    <definedName name="VORT" localSheetId="3">[2]COTES!$L$10:$M$29</definedName>
    <definedName name="VORT">[1]COTES!$L$10:$M$29</definedName>
    <definedName name="_xlnm.Print_Area" localSheetId="2">'RESULTAT POF'!$A$1:$R$31</definedName>
    <definedName name="_xlnm.Print_Area" localSheetId="1">'RESULTATS EAM'!$A$1:$R$51</definedName>
    <definedName name="_xlnm.Print_Area" localSheetId="3">'RESULTATS POM'!$A$1:$R$36</definedName>
  </definedNames>
  <calcPr calcId="145621"/>
</workbook>
</file>

<file path=xl/calcChain.xml><?xml version="1.0" encoding="utf-8"?>
<calcChain xmlns="http://schemas.openxmlformats.org/spreadsheetml/2006/main">
  <c r="O31" i="2"/>
  <c r="M31"/>
  <c r="K31"/>
  <c r="H31"/>
  <c r="F31"/>
  <c r="O30"/>
  <c r="M30"/>
  <c r="K30"/>
  <c r="H30"/>
  <c r="F30"/>
  <c r="O29"/>
  <c r="M29"/>
  <c r="K29"/>
  <c r="H29"/>
  <c r="F29"/>
  <c r="O28"/>
  <c r="M28"/>
  <c r="K28"/>
  <c r="H28"/>
  <c r="F28"/>
  <c r="O27"/>
  <c r="M27"/>
  <c r="K27"/>
  <c r="H27"/>
  <c r="F27"/>
  <c r="O26"/>
  <c r="M26"/>
  <c r="K26"/>
  <c r="H26"/>
  <c r="F26"/>
  <c r="O25"/>
  <c r="M25"/>
  <c r="K25"/>
  <c r="H25"/>
  <c r="F25"/>
  <c r="O24"/>
  <c r="M24"/>
  <c r="K24"/>
  <c r="H24"/>
  <c r="F24"/>
  <c r="O23"/>
  <c r="M23"/>
  <c r="K23"/>
  <c r="H23"/>
  <c r="F23"/>
  <c r="O22"/>
  <c r="M22"/>
  <c r="K22"/>
  <c r="H22"/>
  <c r="F22"/>
  <c r="O21"/>
  <c r="M21"/>
  <c r="K21"/>
  <c r="H21"/>
  <c r="F21"/>
  <c r="O20"/>
  <c r="M20"/>
  <c r="K20"/>
  <c r="H20"/>
  <c r="F20"/>
  <c r="O19"/>
  <c r="M19"/>
  <c r="K19"/>
  <c r="H19"/>
  <c r="F19"/>
  <c r="O18"/>
  <c r="M18"/>
  <c r="K18"/>
  <c r="H18"/>
  <c r="F18"/>
  <c r="O17"/>
  <c r="M17"/>
  <c r="K17"/>
  <c r="H17"/>
  <c r="F17"/>
  <c r="I17" s="1"/>
  <c r="O16"/>
  <c r="M16"/>
  <c r="K16"/>
  <c r="H16"/>
  <c r="F16"/>
  <c r="O15"/>
  <c r="M15"/>
  <c r="K15"/>
  <c r="H15"/>
  <c r="F15"/>
  <c r="O14"/>
  <c r="M14"/>
  <c r="K14"/>
  <c r="H14"/>
  <c r="F14"/>
  <c r="O13"/>
  <c r="M13"/>
  <c r="K13"/>
  <c r="H13"/>
  <c r="F13"/>
  <c r="I13" s="1"/>
  <c r="O12"/>
  <c r="M12"/>
  <c r="K12"/>
  <c r="H12"/>
  <c r="F12"/>
  <c r="O11"/>
  <c r="M11"/>
  <c r="K11"/>
  <c r="H11"/>
  <c r="F11"/>
  <c r="O10"/>
  <c r="M10"/>
  <c r="K10"/>
  <c r="H10"/>
  <c r="F10"/>
  <c r="O31" i="1"/>
  <c r="M31"/>
  <c r="K31"/>
  <c r="H31"/>
  <c r="F31"/>
  <c r="I31" s="1"/>
  <c r="O28"/>
  <c r="M28"/>
  <c r="K28"/>
  <c r="H28"/>
  <c r="F28"/>
  <c r="O27"/>
  <c r="M27"/>
  <c r="K27"/>
  <c r="H27"/>
  <c r="F27"/>
  <c r="O26"/>
  <c r="M26"/>
  <c r="K26"/>
  <c r="H26"/>
  <c r="F26"/>
  <c r="O25"/>
  <c r="M25"/>
  <c r="K25"/>
  <c r="H25"/>
  <c r="F25"/>
  <c r="I25" s="1"/>
  <c r="O24"/>
  <c r="M24"/>
  <c r="K24"/>
  <c r="H24"/>
  <c r="F24"/>
  <c r="O23"/>
  <c r="M23"/>
  <c r="K23"/>
  <c r="H23"/>
  <c r="F23"/>
  <c r="O22"/>
  <c r="M22"/>
  <c r="K22"/>
  <c r="H22"/>
  <c r="F22"/>
  <c r="O21"/>
  <c r="M21"/>
  <c r="K21"/>
  <c r="H21"/>
  <c r="F21"/>
  <c r="I21" s="1"/>
  <c r="Q21" s="1"/>
  <c r="O20"/>
  <c r="M20"/>
  <c r="K20"/>
  <c r="H20"/>
  <c r="F20"/>
  <c r="O19"/>
  <c r="M19"/>
  <c r="K19"/>
  <c r="H19"/>
  <c r="F19"/>
  <c r="O18"/>
  <c r="M18"/>
  <c r="K18"/>
  <c r="H18"/>
  <c r="F18"/>
  <c r="O17"/>
  <c r="M17"/>
  <c r="K17"/>
  <c r="H17"/>
  <c r="F17"/>
  <c r="I17" s="1"/>
  <c r="O16"/>
  <c r="M16"/>
  <c r="K16"/>
  <c r="H16"/>
  <c r="F16"/>
  <c r="O15"/>
  <c r="M15"/>
  <c r="K15"/>
  <c r="H15"/>
  <c r="F15"/>
  <c r="O14"/>
  <c r="M14"/>
  <c r="K14"/>
  <c r="H14"/>
  <c r="F14"/>
  <c r="O13"/>
  <c r="M13"/>
  <c r="K13"/>
  <c r="H13"/>
  <c r="F13"/>
  <c r="I13" s="1"/>
  <c r="O12"/>
  <c r="M12"/>
  <c r="K12"/>
  <c r="H12"/>
  <c r="F12"/>
  <c r="O11"/>
  <c r="M11"/>
  <c r="K11"/>
  <c r="H11"/>
  <c r="F11"/>
  <c r="O10"/>
  <c r="M10"/>
  <c r="K10"/>
  <c r="H10"/>
  <c r="F10"/>
  <c r="Q13" l="1"/>
  <c r="I12" i="2"/>
  <c r="I16"/>
  <c r="Q16" s="1"/>
  <c r="I11" i="1"/>
  <c r="I15"/>
  <c r="Q15" s="1"/>
  <c r="I19"/>
  <c r="I23"/>
  <c r="I27"/>
  <c r="I11" i="2"/>
  <c r="Q11" s="1"/>
  <c r="I15"/>
  <c r="Q15" s="1"/>
  <c r="I19"/>
  <c r="Q19" s="1"/>
  <c r="I23"/>
  <c r="Q23" s="1"/>
  <c r="I27"/>
  <c r="Q27" s="1"/>
  <c r="I31"/>
  <c r="Q31" s="1"/>
  <c r="Q31" i="1"/>
  <c r="Q12" i="2"/>
  <c r="I20"/>
  <c r="Q20" s="1"/>
  <c r="I24"/>
  <c r="Q24" s="1"/>
  <c r="Q13"/>
  <c r="Q17"/>
  <c r="I21"/>
  <c r="Q21" s="1"/>
  <c r="I25"/>
  <c r="Q25" s="1"/>
  <c r="I28"/>
  <c r="Q28" s="1"/>
  <c r="I29"/>
  <c r="Q29" s="1"/>
  <c r="I10" i="1"/>
  <c r="Q10" s="1"/>
  <c r="I14"/>
  <c r="Q14" s="1"/>
  <c r="I18"/>
  <c r="Q18" s="1"/>
  <c r="I22"/>
  <c r="Q22" s="1"/>
  <c r="I26"/>
  <c r="Q26" s="1"/>
  <c r="I10" i="2"/>
  <c r="Q10" s="1"/>
  <c r="I14"/>
  <c r="Q14" s="1"/>
  <c r="I18"/>
  <c r="Q18" s="1"/>
  <c r="I22"/>
  <c r="Q22" s="1"/>
  <c r="I26"/>
  <c r="Q26" s="1"/>
  <c r="I30"/>
  <c r="Q30" s="1"/>
  <c r="Q11" i="1"/>
  <c r="Q19"/>
  <c r="Q23"/>
  <c r="Q27"/>
  <c r="I12"/>
  <c r="Q12" s="1"/>
  <c r="I20"/>
  <c r="Q20" s="1"/>
  <c r="I28"/>
  <c r="Q28" s="1"/>
  <c r="I16"/>
  <c r="Q16" s="1"/>
  <c r="I24"/>
  <c r="Q24" s="1"/>
  <c r="Q17"/>
  <c r="Q25"/>
</calcChain>
</file>

<file path=xl/sharedStrings.xml><?xml version="1.0" encoding="utf-8"?>
<sst xmlns="http://schemas.openxmlformats.org/spreadsheetml/2006/main" count="662" uniqueCount="237">
  <si>
    <t>CDJ 77</t>
  </si>
  <si>
    <t>Animation en salle</t>
  </si>
  <si>
    <t>EAF</t>
  </si>
  <si>
    <t>épreuves multiples</t>
  </si>
  <si>
    <t>Organisée par</t>
  </si>
  <si>
    <t>L'ATHLETIC CLUB DES PAYS DE L'OURCQ</t>
  </si>
  <si>
    <t>Date</t>
  </si>
  <si>
    <t>Lieu</t>
  </si>
  <si>
    <t>CROUY SUR OURCQ</t>
  </si>
  <si>
    <t>NOMS</t>
  </si>
  <si>
    <t>Prénoms</t>
  </si>
  <si>
    <t>Clubs</t>
  </si>
  <si>
    <t>Licences</t>
  </si>
  <si>
    <t>30 M</t>
  </si>
  <si>
    <t>Pts</t>
  </si>
  <si>
    <t>30 H</t>
  </si>
  <si>
    <t>M TOT</t>
  </si>
  <si>
    <t>Haut.</t>
  </si>
  <si>
    <t>Penta</t>
  </si>
  <si>
    <t>Médec</t>
  </si>
  <si>
    <t>cla</t>
  </si>
  <si>
    <t>TOT</t>
  </si>
  <si>
    <t>cat</t>
  </si>
  <si>
    <t>VERMARE</t>
  </si>
  <si>
    <t>Emie</t>
  </si>
  <si>
    <t>ACCT</t>
  </si>
  <si>
    <t>NP</t>
  </si>
  <si>
    <t>GARY</t>
  </si>
  <si>
    <t>Marie-Joe:</t>
  </si>
  <si>
    <t>CBA</t>
  </si>
  <si>
    <t>BANGA</t>
  </si>
  <si>
    <t>ISA-LYS</t>
  </si>
  <si>
    <t>CORD</t>
  </si>
  <si>
    <t>RAMEAU</t>
  </si>
  <si>
    <t>ALYSSA</t>
  </si>
  <si>
    <t>MOREAU</t>
  </si>
  <si>
    <t>LEA</t>
  </si>
  <si>
    <t>LE  LOUARN</t>
  </si>
  <si>
    <t>Judith</t>
  </si>
  <si>
    <t>Daligault</t>
  </si>
  <si>
    <t>Lucie</t>
  </si>
  <si>
    <t>CHINCHILLA</t>
  </si>
  <si>
    <t>ALICIA</t>
  </si>
  <si>
    <t>ACPO</t>
  </si>
  <si>
    <t>DELMAS</t>
  </si>
  <si>
    <t>MARILOU</t>
  </si>
  <si>
    <t>BROTONS</t>
  </si>
  <si>
    <t>Luce</t>
  </si>
  <si>
    <t xml:space="preserve">COURTOIS </t>
  </si>
  <si>
    <t>EMMA</t>
  </si>
  <si>
    <t>PUBLIER</t>
  </si>
  <si>
    <t> Augustine</t>
  </si>
  <si>
    <t>BOUDSOCQ</t>
  </si>
  <si>
    <t>Zoé</t>
  </si>
  <si>
    <t>TOMMASI</t>
  </si>
  <si>
    <t>LUCIE</t>
  </si>
  <si>
    <t>GAUDRIOT</t>
  </si>
  <si>
    <t>JOSEPHINE</t>
  </si>
  <si>
    <t>CAHOUR-FOURNIER</t>
  </si>
  <si>
    <t> Olympe</t>
  </si>
  <si>
    <t>SUY</t>
  </si>
  <si>
    <t>IRENE</t>
  </si>
  <si>
    <t>HAMDANE</t>
  </si>
  <si>
    <t>CLARA</t>
  </si>
  <si>
    <t>Lecoq</t>
  </si>
  <si>
    <t>Savannah</t>
  </si>
  <si>
    <t>BOUKADI</t>
  </si>
  <si>
    <t>LEILA</t>
  </si>
  <si>
    <t>BBF</t>
  </si>
  <si>
    <t>POF</t>
  </si>
  <si>
    <t>GOTIN</t>
  </si>
  <si>
    <t>LYNN</t>
  </si>
  <si>
    <t xml:space="preserve">PIJAK </t>
  </si>
  <si>
    <t>AUXANE</t>
  </si>
  <si>
    <t>JEROME-BARAZER,</t>
  </si>
  <si>
    <t>Evie</t>
  </si>
  <si>
    <t>GEFFRY</t>
  </si>
  <si>
    <t>MAI-LINE</t>
  </si>
  <si>
    <t>PIMBAI</t>
  </si>
  <si>
    <t>CHARLENE</t>
  </si>
  <si>
    <t>COURTRY</t>
  </si>
  <si>
    <t>NICOLAS</t>
  </si>
  <si>
    <t>JADE</t>
  </si>
  <si>
    <t>CELIGNY</t>
  </si>
  <si>
    <t>CARLA</t>
  </si>
  <si>
    <t>RACHEL</t>
  </si>
  <si>
    <t>KENGNE TANKOU</t>
  </si>
  <si>
    <t>LOLA</t>
  </si>
  <si>
    <t>CHAPELAIN</t>
  </si>
  <si>
    <t>Roxanne</t>
  </si>
  <si>
    <t>DENIS</t>
  </si>
  <si>
    <t>LUCILE</t>
  </si>
  <si>
    <t>BONNEMASON</t>
  </si>
  <si>
    <t>EMILIE</t>
  </si>
  <si>
    <t>LIEBART</t>
  </si>
  <si>
    <t>Klervi</t>
  </si>
  <si>
    <t>Daligualt</t>
  </si>
  <si>
    <t>Camille</t>
  </si>
  <si>
    <t>1506734. </t>
  </si>
  <si>
    <t>BERTHEMET</t>
  </si>
  <si>
    <t>ROSE</t>
  </si>
  <si>
    <t>PRINTZ</t>
  </si>
  <si>
    <t>AMBRE</t>
  </si>
  <si>
    <t>VOLET</t>
  </si>
  <si>
    <t>TONYA</t>
  </si>
  <si>
    <t>FREX</t>
  </si>
  <si>
    <t>LOIS</t>
  </si>
  <si>
    <t>THEOPHILE</t>
  </si>
  <si>
    <t>MAELANE</t>
  </si>
  <si>
    <t>GRUET </t>
  </si>
  <si>
    <t>Cassandre</t>
  </si>
  <si>
    <t>RUELLE</t>
  </si>
  <si>
    <t>Coline</t>
  </si>
  <si>
    <t>1790868 ,</t>
  </si>
  <si>
    <t>VARNIER</t>
  </si>
  <si>
    <t>EAM</t>
  </si>
  <si>
    <t>BENOIST</t>
  </si>
  <si>
    <t>MAHE</t>
  </si>
  <si>
    <t>PINCHEDE</t>
  </si>
  <si>
    <t> Adam</t>
  </si>
  <si>
    <t>1683151 </t>
  </si>
  <si>
    <t>PINEHEIRO</t>
  </si>
  <si>
    <t>THOMAS</t>
  </si>
  <si>
    <t>Paris</t>
  </si>
  <si>
    <t>Nathan</t>
  </si>
  <si>
    <t>1667907.</t>
  </si>
  <si>
    <t>HEYNE</t>
  </si>
  <si>
    <t>TIMOTEE</t>
  </si>
  <si>
    <t>GONZAGA</t>
  </si>
  <si>
    <t> Victor</t>
  </si>
  <si>
    <t>VERTPRÉ</t>
  </si>
  <si>
    <t>Jordan</t>
  </si>
  <si>
    <t>CHAMBELLAN</t>
  </si>
  <si>
    <t>AUBIN</t>
  </si>
  <si>
    <t>GUEMMI</t>
  </si>
  <si>
    <t>Kais</t>
  </si>
  <si>
    <t>KERRIM</t>
  </si>
  <si>
    <t>Sammy</t>
  </si>
  <si>
    <t> Quentin</t>
  </si>
  <si>
    <t>CLARY</t>
  </si>
  <si>
    <t>LIAM</t>
  </si>
  <si>
    <t>PRUDHOMME</t>
  </si>
  <si>
    <t>LUCAS</t>
  </si>
  <si>
    <t>Gashi Bouguereau</t>
  </si>
  <si>
    <t>Lorik</t>
  </si>
  <si>
    <t>PICARDET</t>
  </si>
  <si>
    <t>ELIEL</t>
  </si>
  <si>
    <t>PRETRE</t>
  </si>
  <si>
    <t>NATHAN</t>
  </si>
  <si>
    <t>CAMARA</t>
  </si>
  <si>
    <t>KHALILOU</t>
  </si>
  <si>
    <t>NELSON</t>
  </si>
  <si>
    <t>HERNANDEZ</t>
  </si>
  <si>
    <t>MATTEO</t>
  </si>
  <si>
    <t>LAMTARGI</t>
  </si>
  <si>
    <t> Amine</t>
  </si>
  <si>
    <t>CHARLOTTE</t>
  </si>
  <si>
    <t>Kyliann</t>
  </si>
  <si>
    <t>1828166...</t>
  </si>
  <si>
    <t>AUDRIC</t>
  </si>
  <si>
    <t>TOAN</t>
  </si>
  <si>
    <t>DECROUY</t>
  </si>
  <si>
    <t>MAEL</t>
  </si>
  <si>
    <t>CONSERVAT</t>
  </si>
  <si>
    <t> Thomas</t>
  </si>
  <si>
    <t>ROMANN</t>
  </si>
  <si>
    <t>LEMAIRE</t>
  </si>
  <si>
    <t>KELYAN</t>
  </si>
  <si>
    <t>MARGUERIE</t>
  </si>
  <si>
    <t>Tom</t>
  </si>
  <si>
    <t>1791019.</t>
  </si>
  <si>
    <t>RETHORE</t>
  </si>
  <si>
    <t>Lucas</t>
  </si>
  <si>
    <t>VIVIEN</t>
  </si>
  <si>
    <t>Noah</t>
  </si>
  <si>
    <t>Otis</t>
  </si>
  <si>
    <t>BBM</t>
  </si>
  <si>
    <t>CELESTINE</t>
  </si>
  <si>
    <t>GABRIEL</t>
  </si>
  <si>
    <t>COURTOIS</t>
  </si>
  <si>
    <t>ANTOINE</t>
  </si>
  <si>
    <t>MARTIN</t>
  </si>
  <si>
    <t>MICHON</t>
  </si>
  <si>
    <t>AMAURY</t>
  </si>
  <si>
    <t>LEPREUX</t>
  </si>
  <si>
    <t>CHARLES</t>
  </si>
  <si>
    <t>LANDRON</t>
  </si>
  <si>
    <t>ESTEBAN</t>
  </si>
  <si>
    <t>BOUCHER</t>
  </si>
  <si>
    <t>MAE</t>
  </si>
  <si>
    <t>NOAH</t>
  </si>
  <si>
    <t>POM</t>
  </si>
  <si>
    <t>DUROUCHOUX</t>
  </si>
  <si>
    <t>BAPTISTE</t>
  </si>
  <si>
    <t>DARBONVILLE</t>
  </si>
  <si>
    <t>TRICARD</t>
  </si>
  <si>
    <t>ALEXIS</t>
  </si>
  <si>
    <t>HIANE</t>
  </si>
  <si>
    <t>DANI</t>
  </si>
  <si>
    <t>RIBOUL</t>
  </si>
  <si>
    <t>ASDYNE</t>
  </si>
  <si>
    <t>SANOGO</t>
  </si>
  <si>
    <t>DJEBRIL</t>
  </si>
  <si>
    <t>CANTOBION</t>
  </si>
  <si>
    <t>JAYSON</t>
  </si>
  <si>
    <t>MAURIN</t>
  </si>
  <si>
    <t>KILLIAN</t>
  </si>
  <si>
    <t>SCHAAFS</t>
  </si>
  <si>
    <t>MATHIEU</t>
  </si>
  <si>
    <t>DEVERGNAS</t>
  </si>
  <si>
    <t>ADAM</t>
  </si>
  <si>
    <t>EL MECHHIOUR</t>
  </si>
  <si>
    <t>SAMI</t>
  </si>
  <si>
    <t>Thiebaut</t>
  </si>
  <si>
    <t>Paul</t>
  </si>
  <si>
    <t>LE LAY</t>
  </si>
  <si>
    <t>Arthur</t>
  </si>
  <si>
    <t>ARTHUR</t>
  </si>
  <si>
    <t>BRETIN</t>
  </si>
  <si>
    <t>MICHAUX</t>
  </si>
  <si>
    <t>MATTHIEU</t>
  </si>
  <si>
    <t>NOUVEL</t>
  </si>
  <si>
    <t>GOBBA</t>
  </si>
  <si>
    <t>MATHEO</t>
  </si>
  <si>
    <t>Alek </t>
  </si>
  <si>
    <t>RIPERT</t>
  </si>
  <si>
    <t>JULE</t>
  </si>
  <si>
    <t>DIOT</t>
  </si>
  <si>
    <t>ARMAND</t>
  </si>
  <si>
    <t>INDJAI</t>
  </si>
  <si>
    <t>ABDOURAMANE</t>
  </si>
  <si>
    <t>PIERRE</t>
  </si>
  <si>
    <t>Maxence</t>
  </si>
  <si>
    <t>BOUCHAM</t>
  </si>
  <si>
    <t>ILYAN</t>
  </si>
  <si>
    <t>FEVRE</t>
  </si>
  <si>
    <t>THILIO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</si>
</sst>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</font>
    <font>
      <sz val="9"/>
      <name val="Arial"/>
    </font>
    <font>
      <b/>
      <sz val="12"/>
      <name val="Arial"/>
      <family val="2"/>
    </font>
    <font>
      <b/>
      <sz val="9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164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right"/>
    </xf>
    <xf numFmtId="1" fontId="2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/>
    <xf numFmtId="0" fontId="4" fillId="2" borderId="4" xfId="0" applyFont="1" applyFill="1" applyBorder="1"/>
    <xf numFmtId="0" fontId="4" fillId="2" borderId="0" xfId="0" applyFont="1" applyFill="1" applyBorder="1"/>
    <xf numFmtId="0" fontId="4" fillId="2" borderId="5" xfId="0" applyFont="1" applyFill="1" applyBorder="1"/>
    <xf numFmtId="0" fontId="4" fillId="2" borderId="6" xfId="0" applyNumberFormat="1" applyFont="1" applyFill="1" applyBorder="1"/>
    <xf numFmtId="0" fontId="4" fillId="2" borderId="6" xfId="0" applyFont="1" applyFill="1" applyBorder="1" applyAlignment="1"/>
    <xf numFmtId="164" fontId="4" fillId="2" borderId="6" xfId="0" applyNumberFormat="1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right"/>
    </xf>
    <xf numFmtId="2" fontId="4" fillId="2" borderId="6" xfId="0" applyNumberFormat="1" applyFont="1" applyFill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4" fillId="0" borderId="0" xfId="0" applyFont="1"/>
    <xf numFmtId="0" fontId="4" fillId="2" borderId="0" xfId="0" applyNumberFormat="1" applyFont="1" applyFill="1" applyBorder="1"/>
    <xf numFmtId="0" fontId="4" fillId="2" borderId="0" xfId="0" applyFont="1" applyFill="1" applyBorder="1" applyAlignment="1"/>
    <xf numFmtId="164" fontId="4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2" fontId="4" fillId="2" borderId="0" xfId="0" applyNumberFormat="1" applyFont="1" applyFill="1" applyBorder="1" applyAlignment="1">
      <alignment horizontal="right"/>
    </xf>
    <xf numFmtId="0" fontId="2" fillId="2" borderId="17" xfId="0" applyFont="1" applyFill="1" applyBorder="1"/>
    <xf numFmtId="0" fontId="2" fillId="2" borderId="18" xfId="0" applyFont="1" applyFill="1" applyBorder="1"/>
    <xf numFmtId="164" fontId="2" fillId="2" borderId="18" xfId="0" applyNumberFormat="1" applyFont="1" applyFill="1" applyBorder="1" applyAlignment="1">
      <alignment horizontal="right"/>
    </xf>
    <xf numFmtId="0" fontId="2" fillId="2" borderId="18" xfId="0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right"/>
    </xf>
    <xf numFmtId="1" fontId="2" fillId="2" borderId="18" xfId="0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/>
    <xf numFmtId="164" fontId="2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right"/>
    </xf>
    <xf numFmtId="2" fontId="2" fillId="3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164" fontId="5" fillId="5" borderId="21" xfId="0" applyNumberFormat="1" applyFont="1" applyFill="1" applyBorder="1"/>
    <xf numFmtId="0" fontId="5" fillId="5" borderId="21" xfId="0" applyFont="1" applyFill="1" applyBorder="1" applyAlignment="1">
      <alignment horizontal="center"/>
    </xf>
    <xf numFmtId="164" fontId="5" fillId="4" borderId="21" xfId="0" applyNumberFormat="1" applyFont="1" applyFill="1" applyBorder="1"/>
    <xf numFmtId="2" fontId="5" fillId="5" borderId="21" xfId="0" applyNumberFormat="1" applyFont="1" applyFill="1" applyBorder="1"/>
    <xf numFmtId="2" fontId="5" fillId="4" borderId="21" xfId="0" applyNumberFormat="1" applyFont="1" applyFill="1" applyBorder="1"/>
    <xf numFmtId="0" fontId="5" fillId="6" borderId="21" xfId="0" applyFont="1" applyFill="1" applyBorder="1" applyAlignment="1">
      <alignment horizontal="center"/>
    </xf>
    <xf numFmtId="1" fontId="3" fillId="6" borderId="21" xfId="0" applyNumberFormat="1" applyFont="1" applyFill="1" applyBorder="1" applyAlignment="1">
      <alignment horizontal="center"/>
    </xf>
    <xf numFmtId="0" fontId="3" fillId="0" borderId="0" xfId="0" applyFont="1"/>
    <xf numFmtId="0" fontId="6" fillId="0" borderId="20" xfId="0" applyFont="1" applyFill="1" applyBorder="1"/>
    <xf numFmtId="0" fontId="6" fillId="0" borderId="20" xfId="0" applyFont="1" applyBorder="1" applyAlignment="1">
      <alignment horizontal="left"/>
    </xf>
    <xf numFmtId="0" fontId="7" fillId="0" borderId="20" xfId="0" applyFont="1" applyFill="1" applyBorder="1"/>
    <xf numFmtId="0" fontId="7" fillId="0" borderId="20" xfId="0" applyFont="1" applyFill="1" applyBorder="1" applyAlignment="1">
      <alignment horizontal="right"/>
    </xf>
    <xf numFmtId="164" fontId="5" fillId="5" borderId="19" xfId="0" applyNumberFormat="1" applyFont="1" applyFill="1" applyBorder="1" applyProtection="1">
      <protection locked="0"/>
    </xf>
    <xf numFmtId="0" fontId="8" fillId="5" borderId="19" xfId="0" applyFont="1" applyFill="1" applyBorder="1" applyAlignment="1">
      <alignment horizontal="center"/>
    </xf>
    <xf numFmtId="164" fontId="5" fillId="0" borderId="19" xfId="0" applyNumberFormat="1" applyFont="1" applyBorder="1" applyProtection="1">
      <protection locked="0"/>
    </xf>
    <xf numFmtId="2" fontId="5" fillId="5" borderId="19" xfId="0" applyNumberFormat="1" applyFont="1" applyFill="1" applyBorder="1"/>
    <xf numFmtId="2" fontId="5" fillId="0" borderId="19" xfId="0" applyNumberFormat="1" applyFont="1" applyBorder="1" applyProtection="1">
      <protection locked="0"/>
    </xf>
    <xf numFmtId="0" fontId="8" fillId="0" borderId="19" xfId="0" applyFont="1" applyFill="1" applyBorder="1" applyAlignment="1">
      <alignment horizontal="center"/>
    </xf>
    <xf numFmtId="2" fontId="5" fillId="5" borderId="19" xfId="0" applyNumberFormat="1" applyFont="1" applyFill="1" applyBorder="1" applyProtection="1">
      <protection locked="0"/>
    </xf>
    <xf numFmtId="0" fontId="9" fillId="6" borderId="19" xfId="0" applyFont="1" applyFill="1" applyBorder="1" applyAlignment="1">
      <alignment horizontal="center"/>
    </xf>
    <xf numFmtId="1" fontId="3" fillId="6" borderId="20" xfId="0" applyNumberFormat="1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20" xfId="0" applyFont="1" applyFill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3" fillId="0" borderId="0" xfId="0" applyFont="1" applyFill="1"/>
    <xf numFmtId="1" fontId="7" fillId="0" borderId="20" xfId="0" applyNumberFormat="1" applyFont="1" applyBorder="1" applyAlignment="1">
      <alignment horizontal="right"/>
    </xf>
    <xf numFmtId="0" fontId="5" fillId="6" borderId="19" xfId="0" applyFont="1" applyFill="1" applyBorder="1" applyAlignment="1">
      <alignment horizontal="center"/>
    </xf>
    <xf numFmtId="0" fontId="7" fillId="0" borderId="0" xfId="0" applyFont="1" applyFill="1" applyAlignment="1"/>
    <xf numFmtId="0" fontId="7" fillId="0" borderId="20" xfId="0" applyFont="1" applyBorder="1" applyAlignment="1">
      <alignment horizontal="left"/>
    </xf>
    <xf numFmtId="0" fontId="7" fillId="0" borderId="0" xfId="0" applyFont="1" applyAlignment="1"/>
    <xf numFmtId="0" fontId="3" fillId="0" borderId="20" xfId="0" applyFont="1" applyBorder="1"/>
    <xf numFmtId="164" fontId="3" fillId="0" borderId="20" xfId="0" applyNumberFormat="1" applyFont="1" applyBorder="1"/>
    <xf numFmtId="0" fontId="3" fillId="0" borderId="20" xfId="0" applyFont="1" applyBorder="1" applyAlignment="1">
      <alignment horizontal="center"/>
    </xf>
    <xf numFmtId="2" fontId="3" fillId="0" borderId="20" xfId="0" applyNumberFormat="1" applyFont="1" applyBorder="1"/>
    <xf numFmtId="1" fontId="3" fillId="0" borderId="20" xfId="0" applyNumberFormat="1" applyFont="1" applyBorder="1" applyAlignment="1">
      <alignment horizontal="center"/>
    </xf>
    <xf numFmtId="0" fontId="10" fillId="0" borderId="20" xfId="0" applyFont="1" applyFill="1" applyBorder="1"/>
    <xf numFmtId="1" fontId="10" fillId="0" borderId="20" xfId="0" applyNumberFormat="1" applyFont="1" applyBorder="1" applyAlignment="1">
      <alignment horizontal="right"/>
    </xf>
    <xf numFmtId="164" fontId="5" fillId="5" borderId="20" xfId="0" applyNumberFormat="1" applyFont="1" applyFill="1" applyBorder="1" applyProtection="1">
      <protection locked="0"/>
    </xf>
    <xf numFmtId="0" fontId="8" fillId="5" borderId="20" xfId="0" applyFont="1" applyFill="1" applyBorder="1" applyAlignment="1">
      <alignment horizontal="center"/>
    </xf>
    <xf numFmtId="164" fontId="5" fillId="0" borderId="20" xfId="0" applyNumberFormat="1" applyFont="1" applyBorder="1" applyProtection="1">
      <protection locked="0"/>
    </xf>
    <xf numFmtId="2" fontId="5" fillId="5" borderId="20" xfId="0" applyNumberFormat="1" applyFont="1" applyFill="1" applyBorder="1"/>
    <xf numFmtId="2" fontId="5" fillId="0" borderId="20" xfId="0" applyNumberFormat="1" applyFont="1" applyBorder="1" applyProtection="1">
      <protection locked="0"/>
    </xf>
    <xf numFmtId="0" fontId="8" fillId="0" borderId="20" xfId="0" applyFont="1" applyFill="1" applyBorder="1" applyAlignment="1">
      <alignment horizontal="center"/>
    </xf>
    <xf numFmtId="2" fontId="5" fillId="5" borderId="20" xfId="0" applyNumberFormat="1" applyFont="1" applyFill="1" applyBorder="1" applyProtection="1">
      <protection locked="0"/>
    </xf>
    <xf numFmtId="0" fontId="5" fillId="6" borderId="20" xfId="0" applyFont="1" applyFill="1" applyBorder="1" applyAlignment="1">
      <alignment horizontal="center"/>
    </xf>
    <xf numFmtId="0" fontId="11" fillId="8" borderId="20" xfId="0" applyFont="1" applyFill="1" applyBorder="1" applyAlignment="1">
      <alignment horizontal="center"/>
    </xf>
    <xf numFmtId="164" fontId="3" fillId="0" borderId="0" xfId="0" applyNumberFormat="1" applyFont="1"/>
    <xf numFmtId="2" fontId="3" fillId="0" borderId="0" xfId="0" applyNumberFormat="1" applyFont="1"/>
    <xf numFmtId="1" fontId="3" fillId="0" borderId="0" xfId="0" applyNumberFormat="1" applyFont="1" applyAlignment="1">
      <alignment horizontal="center"/>
    </xf>
    <xf numFmtId="0" fontId="3" fillId="0" borderId="19" xfId="0" applyFont="1" applyBorder="1" applyAlignment="1">
      <alignment horizontal="center"/>
    </xf>
    <xf numFmtId="1" fontId="12" fillId="0" borderId="20" xfId="0" applyNumberFormat="1" applyFont="1" applyBorder="1" applyAlignment="1">
      <alignment horizontal="right"/>
    </xf>
    <xf numFmtId="0" fontId="8" fillId="0" borderId="19" xfId="0" applyFont="1" applyBorder="1" applyAlignment="1">
      <alignment horizontal="center"/>
    </xf>
    <xf numFmtId="0" fontId="11" fillId="0" borderId="20" xfId="0" applyFont="1" applyFill="1" applyBorder="1"/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/>
    </xf>
    <xf numFmtId="0" fontId="7" fillId="0" borderId="20" xfId="0" applyFont="1" applyFill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1" fontId="7" fillId="0" borderId="20" xfId="0" applyNumberFormat="1" applyFont="1" applyBorder="1" applyAlignment="1">
      <alignment horizontal="right" vertical="center" wrapText="1"/>
    </xf>
    <xf numFmtId="0" fontId="7" fillId="0" borderId="20" xfId="0" applyFont="1" applyFill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11" fillId="8" borderId="19" xfId="0" applyFont="1" applyFill="1" applyBorder="1" applyAlignment="1">
      <alignment horizontal="center"/>
    </xf>
    <xf numFmtId="0" fontId="10" fillId="0" borderId="20" xfId="0" applyFont="1" applyBorder="1" applyAlignment="1">
      <alignment horizontal="left"/>
    </xf>
    <xf numFmtId="0" fontId="10" fillId="0" borderId="20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0" xfId="0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>
      <alignment horizontal="center"/>
    </xf>
    <xf numFmtId="0" fontId="4" fillId="2" borderId="11" xfId="0" applyNumberFormat="1" applyFont="1" applyFill="1" applyBorder="1" applyAlignment="1">
      <alignment horizontal="center"/>
    </xf>
    <xf numFmtId="16" fontId="4" fillId="2" borderId="12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0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164" fontId="4" fillId="2" borderId="15" xfId="0" applyNumberFormat="1" applyFont="1" applyFill="1" applyBorder="1" applyAlignment="1">
      <alignment horizontal="center"/>
    </xf>
    <xf numFmtId="164" fontId="4" fillId="2" borderId="16" xfId="0" applyNumberFormat="1" applyFont="1" applyFill="1" applyBorder="1" applyAlignment="1">
      <alignment horizontal="center"/>
    </xf>
    <xf numFmtId="16" fontId="4" fillId="2" borderId="0" xfId="0" applyNumberFormat="1" applyFont="1" applyFill="1" applyBorder="1" applyAlignment="1">
      <alignment horizontal="center"/>
    </xf>
    <xf numFmtId="16" fontId="4" fillId="2" borderId="13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gajo/AppData/Local/Temp/ANIMATION%20FILLES%20EA-PO%20CROUY%2023%2001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gajo/AppData/Local/Temp/ANIMATION%20GARCONS%20EA-PO%20CROUY%2023%2001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ignes saisie résultats"/>
      <sheetName val="JURY"/>
      <sheetName val="EAM"/>
      <sheetName val="EAF"/>
      <sheetName val="POF"/>
      <sheetName val="ASPS"/>
      <sheetName val="ASFT"/>
      <sheetName val="SCBA"/>
      <sheetName val="USRA"/>
      <sheetName val="MCA"/>
      <sheetName val="meilleures perf. "/>
      <sheetName val="POM"/>
      <sheetName val="EX AEQUO "/>
      <sheetName val="COTES"/>
      <sheetName val="Feuil1"/>
      <sheetName val="RESULTAT EAF"/>
      <sheetName val="RESULTAT P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D10">
            <v>-100</v>
          </cell>
          <cell r="E10">
            <v>1</v>
          </cell>
          <cell r="F10">
            <v>-100</v>
          </cell>
          <cell r="G10">
            <v>1</v>
          </cell>
          <cell r="H10">
            <v>0.1</v>
          </cell>
          <cell r="I10">
            <v>1</v>
          </cell>
          <cell r="J10">
            <v>0.1</v>
          </cell>
          <cell r="K10">
            <v>1</v>
          </cell>
          <cell r="L10">
            <v>0.1</v>
          </cell>
          <cell r="M10">
            <v>1</v>
          </cell>
          <cell r="O10">
            <v>-100</v>
          </cell>
          <cell r="P10">
            <v>1</v>
          </cell>
          <cell r="Q10">
            <v>-100</v>
          </cell>
          <cell r="R10">
            <v>1</v>
          </cell>
          <cell r="S10">
            <v>0.1</v>
          </cell>
          <cell r="T10">
            <v>1</v>
          </cell>
          <cell r="U10">
            <v>0.1</v>
          </cell>
          <cell r="V10">
            <v>1</v>
          </cell>
          <cell r="W10">
            <v>0.1</v>
          </cell>
          <cell r="X10">
            <v>1</v>
          </cell>
        </row>
        <row r="11">
          <cell r="E11">
            <v>2</v>
          </cell>
          <cell r="G11">
            <v>2</v>
          </cell>
          <cell r="I11">
            <v>2</v>
          </cell>
          <cell r="K11">
            <v>2</v>
          </cell>
          <cell r="M11">
            <v>2</v>
          </cell>
          <cell r="P11">
            <v>2</v>
          </cell>
          <cell r="R11">
            <v>2</v>
          </cell>
          <cell r="T11">
            <v>2</v>
          </cell>
          <cell r="V11">
            <v>2</v>
          </cell>
          <cell r="X11">
            <v>2</v>
          </cell>
        </row>
        <row r="12">
          <cell r="D12">
            <v>-7</v>
          </cell>
          <cell r="E12">
            <v>3</v>
          </cell>
          <cell r="F12">
            <v>-9.1999999999999993</v>
          </cell>
          <cell r="G12">
            <v>3</v>
          </cell>
          <cell r="H12">
            <v>0.96</v>
          </cell>
          <cell r="I12">
            <v>3</v>
          </cell>
          <cell r="J12">
            <v>5.4</v>
          </cell>
          <cell r="K12">
            <v>3</v>
          </cell>
          <cell r="L12">
            <v>2.5499999999999998</v>
          </cell>
          <cell r="M12">
            <v>3</v>
          </cell>
          <cell r="O12">
            <v>-7</v>
          </cell>
          <cell r="P12">
            <v>3</v>
          </cell>
          <cell r="Q12">
            <v>-9</v>
          </cell>
          <cell r="R12">
            <v>3</v>
          </cell>
          <cell r="S12">
            <v>0.79</v>
          </cell>
          <cell r="T12">
            <v>3</v>
          </cell>
          <cell r="U12">
            <v>4.8</v>
          </cell>
          <cell r="V12">
            <v>3</v>
          </cell>
          <cell r="W12">
            <v>2.4</v>
          </cell>
          <cell r="X12">
            <v>3</v>
          </cell>
        </row>
        <row r="13">
          <cell r="D13">
            <v>-6.8</v>
          </cell>
          <cell r="E13">
            <v>4</v>
          </cell>
          <cell r="F13">
            <v>-8.9</v>
          </cell>
          <cell r="G13">
            <v>4</v>
          </cell>
          <cell r="I13">
            <v>4</v>
          </cell>
          <cell r="J13">
            <v>5.7</v>
          </cell>
          <cell r="K13">
            <v>4</v>
          </cell>
          <cell r="L13">
            <v>3</v>
          </cell>
          <cell r="M13">
            <v>4</v>
          </cell>
          <cell r="O13">
            <v>-6.8</v>
          </cell>
          <cell r="P13">
            <v>4</v>
          </cell>
          <cell r="Q13">
            <v>-8.8000000000000007</v>
          </cell>
          <cell r="R13">
            <v>4</v>
          </cell>
          <cell r="T13">
            <v>4</v>
          </cell>
          <cell r="U13">
            <v>5.2</v>
          </cell>
          <cell r="V13">
            <v>4</v>
          </cell>
          <cell r="W13">
            <v>2.8</v>
          </cell>
          <cell r="X13">
            <v>4</v>
          </cell>
        </row>
        <row r="14">
          <cell r="D14">
            <v>-6.6</v>
          </cell>
          <cell r="E14">
            <v>5</v>
          </cell>
          <cell r="F14">
            <v>-8.6</v>
          </cell>
          <cell r="G14">
            <v>5</v>
          </cell>
          <cell r="H14">
            <v>0.98</v>
          </cell>
          <cell r="I14">
            <v>5</v>
          </cell>
          <cell r="J14">
            <v>6</v>
          </cell>
          <cell r="K14">
            <v>5</v>
          </cell>
          <cell r="L14">
            <v>3.45</v>
          </cell>
          <cell r="M14">
            <v>5</v>
          </cell>
          <cell r="O14">
            <v>-6.6</v>
          </cell>
          <cell r="P14">
            <v>5</v>
          </cell>
          <cell r="Q14">
            <v>-8.6</v>
          </cell>
          <cell r="R14">
            <v>5</v>
          </cell>
          <cell r="S14">
            <v>0.81</v>
          </cell>
          <cell r="T14">
            <v>5</v>
          </cell>
          <cell r="U14">
            <v>5.6</v>
          </cell>
          <cell r="V14">
            <v>5</v>
          </cell>
          <cell r="W14">
            <v>3.2</v>
          </cell>
          <cell r="X14">
            <v>5</v>
          </cell>
        </row>
        <row r="15">
          <cell r="D15">
            <v>-6.4</v>
          </cell>
          <cell r="E15">
            <v>6</v>
          </cell>
          <cell r="F15">
            <v>-8.3000000000000007</v>
          </cell>
          <cell r="G15">
            <v>6</v>
          </cell>
          <cell r="I15">
            <v>6</v>
          </cell>
          <cell r="J15">
            <v>6.3</v>
          </cell>
          <cell r="K15">
            <v>6</v>
          </cell>
          <cell r="L15">
            <v>3.85</v>
          </cell>
          <cell r="M15">
            <v>6</v>
          </cell>
          <cell r="O15">
            <v>-6.4</v>
          </cell>
          <cell r="P15">
            <v>6</v>
          </cell>
          <cell r="Q15">
            <v>-8.4</v>
          </cell>
          <cell r="R15">
            <v>6</v>
          </cell>
          <cell r="T15">
            <v>6</v>
          </cell>
          <cell r="U15">
            <v>5.9</v>
          </cell>
          <cell r="V15">
            <v>6</v>
          </cell>
          <cell r="W15">
            <v>3.5</v>
          </cell>
          <cell r="X15">
            <v>6</v>
          </cell>
        </row>
        <row r="16">
          <cell r="D16">
            <v>-6.1</v>
          </cell>
          <cell r="E16">
            <v>7</v>
          </cell>
          <cell r="F16">
            <v>-8.1</v>
          </cell>
          <cell r="G16">
            <v>7</v>
          </cell>
          <cell r="H16">
            <v>1.01</v>
          </cell>
          <cell r="I16">
            <v>7</v>
          </cell>
          <cell r="J16">
            <v>6.6</v>
          </cell>
          <cell r="K16">
            <v>7</v>
          </cell>
          <cell r="L16">
            <v>4.25</v>
          </cell>
          <cell r="M16">
            <v>7</v>
          </cell>
          <cell r="O16">
            <v>-6.2</v>
          </cell>
          <cell r="P16">
            <v>7</v>
          </cell>
          <cell r="Q16">
            <v>-8.3000000000000007</v>
          </cell>
          <cell r="R16">
            <v>7</v>
          </cell>
          <cell r="S16">
            <v>0.86</v>
          </cell>
          <cell r="T16">
            <v>7</v>
          </cell>
          <cell r="U16">
            <v>6.1</v>
          </cell>
          <cell r="V16">
            <v>7</v>
          </cell>
          <cell r="W16">
            <v>3.75</v>
          </cell>
          <cell r="X16">
            <v>7</v>
          </cell>
        </row>
        <row r="17">
          <cell r="D17">
            <v>-5.9</v>
          </cell>
          <cell r="E17">
            <v>8</v>
          </cell>
          <cell r="F17">
            <v>-7.9</v>
          </cell>
          <cell r="G17">
            <v>8</v>
          </cell>
          <cell r="I17">
            <v>8</v>
          </cell>
          <cell r="J17">
            <v>6.9</v>
          </cell>
          <cell r="K17">
            <v>8</v>
          </cell>
          <cell r="L17">
            <v>4.6500000000000004</v>
          </cell>
          <cell r="M17">
            <v>8</v>
          </cell>
          <cell r="O17">
            <v>-6.1</v>
          </cell>
          <cell r="P17">
            <v>8</v>
          </cell>
          <cell r="Q17">
            <v>-8.1999999999999993</v>
          </cell>
          <cell r="R17">
            <v>8</v>
          </cell>
          <cell r="T17">
            <v>8</v>
          </cell>
          <cell r="U17">
            <v>6.3</v>
          </cell>
          <cell r="V17">
            <v>8</v>
          </cell>
          <cell r="W17">
            <v>4</v>
          </cell>
          <cell r="X17">
            <v>8</v>
          </cell>
        </row>
        <row r="18">
          <cell r="D18">
            <v>-5.8</v>
          </cell>
          <cell r="E18">
            <v>9</v>
          </cell>
          <cell r="F18">
            <v>-7.6</v>
          </cell>
          <cell r="G18">
            <v>9</v>
          </cell>
          <cell r="H18">
            <v>1.05</v>
          </cell>
          <cell r="I18">
            <v>9</v>
          </cell>
          <cell r="J18">
            <v>7.2</v>
          </cell>
          <cell r="K18">
            <v>9</v>
          </cell>
          <cell r="L18">
            <v>5.05</v>
          </cell>
          <cell r="M18">
            <v>9</v>
          </cell>
          <cell r="O18">
            <v>-6</v>
          </cell>
          <cell r="P18">
            <v>9</v>
          </cell>
          <cell r="Q18">
            <v>-8</v>
          </cell>
          <cell r="R18">
            <v>9</v>
          </cell>
          <cell r="S18">
            <v>0.91</v>
          </cell>
          <cell r="T18">
            <v>9</v>
          </cell>
          <cell r="U18">
            <v>6.5</v>
          </cell>
          <cell r="V18">
            <v>9</v>
          </cell>
          <cell r="W18">
            <v>4.25</v>
          </cell>
          <cell r="X18">
            <v>9</v>
          </cell>
        </row>
        <row r="19">
          <cell r="D19">
            <v>-5.6</v>
          </cell>
          <cell r="E19">
            <v>10</v>
          </cell>
          <cell r="F19">
            <v>-7.4</v>
          </cell>
          <cell r="G19">
            <v>10</v>
          </cell>
          <cell r="I19">
            <v>10</v>
          </cell>
          <cell r="J19">
            <v>7.5</v>
          </cell>
          <cell r="K19">
            <v>10</v>
          </cell>
          <cell r="L19">
            <v>5.45</v>
          </cell>
          <cell r="M19">
            <v>10</v>
          </cell>
          <cell r="O19">
            <v>-5.9</v>
          </cell>
          <cell r="P19">
            <v>10</v>
          </cell>
          <cell r="Q19">
            <v>-7.9</v>
          </cell>
          <cell r="R19">
            <v>10</v>
          </cell>
          <cell r="T19">
            <v>10</v>
          </cell>
          <cell r="U19">
            <v>6.7</v>
          </cell>
          <cell r="V19">
            <v>10</v>
          </cell>
          <cell r="W19">
            <v>4.5</v>
          </cell>
          <cell r="X19">
            <v>10</v>
          </cell>
        </row>
        <row r="20">
          <cell r="D20">
            <v>-5.5</v>
          </cell>
          <cell r="E20">
            <v>11</v>
          </cell>
          <cell r="F20">
            <v>-7.2</v>
          </cell>
          <cell r="G20">
            <v>11</v>
          </cell>
          <cell r="H20">
            <v>1.07</v>
          </cell>
          <cell r="I20">
            <v>11</v>
          </cell>
          <cell r="J20">
            <v>7.8</v>
          </cell>
          <cell r="K20">
            <v>11</v>
          </cell>
          <cell r="L20">
            <v>5.85</v>
          </cell>
          <cell r="M20">
            <v>11</v>
          </cell>
          <cell r="O20">
            <v>-5.8</v>
          </cell>
          <cell r="P20">
            <v>11</v>
          </cell>
          <cell r="Q20">
            <v>-7.8</v>
          </cell>
          <cell r="R20">
            <v>11</v>
          </cell>
          <cell r="S20">
            <v>0.94</v>
          </cell>
          <cell r="T20">
            <v>11</v>
          </cell>
          <cell r="U20">
            <v>6.9</v>
          </cell>
          <cell r="V20">
            <v>11</v>
          </cell>
          <cell r="W20">
            <v>4.75</v>
          </cell>
          <cell r="X20">
            <v>11</v>
          </cell>
        </row>
        <row r="21">
          <cell r="D21">
            <v>-5.4</v>
          </cell>
          <cell r="E21">
            <v>12</v>
          </cell>
          <cell r="F21">
            <v>-7</v>
          </cell>
          <cell r="G21">
            <v>12</v>
          </cell>
          <cell r="I21">
            <v>12</v>
          </cell>
          <cell r="J21">
            <v>8.1</v>
          </cell>
          <cell r="K21">
            <v>12</v>
          </cell>
          <cell r="L21">
            <v>6.25</v>
          </cell>
          <cell r="M21">
            <v>12</v>
          </cell>
          <cell r="P21">
            <v>12</v>
          </cell>
          <cell r="Q21">
            <v>-7.7</v>
          </cell>
          <cell r="R21">
            <v>12</v>
          </cell>
          <cell r="T21">
            <v>12</v>
          </cell>
          <cell r="U21">
            <v>7.1</v>
          </cell>
          <cell r="V21">
            <v>12</v>
          </cell>
          <cell r="W21">
            <v>5</v>
          </cell>
          <cell r="X21">
            <v>12</v>
          </cell>
        </row>
        <row r="22">
          <cell r="D22">
            <v>-5.3</v>
          </cell>
          <cell r="E22">
            <v>13</v>
          </cell>
          <cell r="F22">
            <v>-6.8</v>
          </cell>
          <cell r="G22">
            <v>13</v>
          </cell>
          <cell r="H22">
            <v>1.0900000000000001</v>
          </cell>
          <cell r="I22">
            <v>13</v>
          </cell>
          <cell r="J22">
            <v>8.3000000000000007</v>
          </cell>
          <cell r="K22">
            <v>13</v>
          </cell>
          <cell r="L22">
            <v>6.5</v>
          </cell>
          <cell r="M22">
            <v>13</v>
          </cell>
          <cell r="O22">
            <v>-5.7</v>
          </cell>
          <cell r="P22">
            <v>13</v>
          </cell>
          <cell r="Q22">
            <v>-7.5</v>
          </cell>
          <cell r="R22">
            <v>13</v>
          </cell>
          <cell r="S22">
            <v>0.98</v>
          </cell>
          <cell r="T22">
            <v>13</v>
          </cell>
          <cell r="U22">
            <v>7.3</v>
          </cell>
          <cell r="V22">
            <v>13</v>
          </cell>
          <cell r="W22">
            <v>5.25</v>
          </cell>
          <cell r="X22">
            <v>13</v>
          </cell>
        </row>
        <row r="23">
          <cell r="D23">
            <v>-5.2</v>
          </cell>
          <cell r="E23">
            <v>14</v>
          </cell>
          <cell r="F23">
            <v>-6.7</v>
          </cell>
          <cell r="G23">
            <v>14</v>
          </cell>
          <cell r="I23">
            <v>14</v>
          </cell>
          <cell r="J23">
            <v>8.5</v>
          </cell>
          <cell r="K23">
            <v>14</v>
          </cell>
          <cell r="L23">
            <v>6.75</v>
          </cell>
          <cell r="M23">
            <v>14</v>
          </cell>
          <cell r="O23">
            <v>-5.6</v>
          </cell>
          <cell r="P23">
            <v>14</v>
          </cell>
          <cell r="Q23">
            <v>-7.4</v>
          </cell>
          <cell r="R23">
            <v>14</v>
          </cell>
          <cell r="S23">
            <v>1.02</v>
          </cell>
          <cell r="T23">
            <v>14</v>
          </cell>
          <cell r="U23">
            <v>7.5</v>
          </cell>
          <cell r="V23">
            <v>14</v>
          </cell>
          <cell r="W23">
            <v>5.5</v>
          </cell>
          <cell r="X23">
            <v>14</v>
          </cell>
        </row>
        <row r="24">
          <cell r="E24">
            <v>15</v>
          </cell>
          <cell r="F24">
            <v>-6.6</v>
          </cell>
          <cell r="G24">
            <v>15</v>
          </cell>
          <cell r="H24">
            <v>1.1200000000000001</v>
          </cell>
          <cell r="I24">
            <v>15</v>
          </cell>
          <cell r="J24">
            <v>8.6999999999999993</v>
          </cell>
          <cell r="K24">
            <v>15</v>
          </cell>
          <cell r="L24">
            <v>7</v>
          </cell>
          <cell r="M24">
            <v>15</v>
          </cell>
          <cell r="P24">
            <v>15</v>
          </cell>
          <cell r="Q24">
            <v>-7.3</v>
          </cell>
          <cell r="R24">
            <v>15</v>
          </cell>
          <cell r="S24">
            <v>1.06</v>
          </cell>
          <cell r="T24">
            <v>15</v>
          </cell>
          <cell r="U24">
            <v>7.7</v>
          </cell>
          <cell r="V24">
            <v>15</v>
          </cell>
          <cell r="W24">
            <v>5.75</v>
          </cell>
          <cell r="X24">
            <v>15</v>
          </cell>
        </row>
        <row r="25">
          <cell r="D25">
            <v>-5.0999999999999996</v>
          </cell>
          <cell r="E25">
            <v>16</v>
          </cell>
          <cell r="F25">
            <v>-6.5</v>
          </cell>
          <cell r="G25">
            <v>16</v>
          </cell>
          <cell r="I25">
            <v>16</v>
          </cell>
          <cell r="J25">
            <v>8.9</v>
          </cell>
          <cell r="K25">
            <v>16</v>
          </cell>
          <cell r="L25">
            <v>7.25</v>
          </cell>
          <cell r="M25">
            <v>16</v>
          </cell>
          <cell r="O25">
            <v>-5.5</v>
          </cell>
          <cell r="P25">
            <v>16</v>
          </cell>
          <cell r="Q25">
            <v>-7.1</v>
          </cell>
          <cell r="R25">
            <v>16</v>
          </cell>
          <cell r="S25">
            <v>1.0900000000000001</v>
          </cell>
          <cell r="T25">
            <v>16</v>
          </cell>
          <cell r="U25">
            <v>7.9</v>
          </cell>
          <cell r="V25">
            <v>16</v>
          </cell>
          <cell r="W25">
            <v>6</v>
          </cell>
          <cell r="X25">
            <v>16</v>
          </cell>
        </row>
        <row r="26">
          <cell r="D26">
            <v>-5</v>
          </cell>
          <cell r="E26">
            <v>17</v>
          </cell>
          <cell r="F26">
            <v>-6.4</v>
          </cell>
          <cell r="G26">
            <v>17</v>
          </cell>
          <cell r="H26">
            <v>1.1399999999999999</v>
          </cell>
          <cell r="I26">
            <v>17</v>
          </cell>
          <cell r="J26">
            <v>9.1</v>
          </cell>
          <cell r="K26">
            <v>17</v>
          </cell>
          <cell r="L26">
            <v>7.5</v>
          </cell>
          <cell r="M26">
            <v>17</v>
          </cell>
          <cell r="O26">
            <v>-5.4</v>
          </cell>
          <cell r="P26">
            <v>17</v>
          </cell>
          <cell r="Q26">
            <v>-7</v>
          </cell>
          <cell r="R26">
            <v>17</v>
          </cell>
          <cell r="T26">
            <v>17</v>
          </cell>
          <cell r="U26">
            <v>8.1</v>
          </cell>
          <cell r="V26">
            <v>17</v>
          </cell>
          <cell r="W26">
            <v>6.25</v>
          </cell>
          <cell r="X26">
            <v>17</v>
          </cell>
        </row>
        <row r="27">
          <cell r="E27">
            <v>18</v>
          </cell>
          <cell r="F27">
            <v>-6.3</v>
          </cell>
          <cell r="G27">
            <v>18</v>
          </cell>
          <cell r="I27">
            <v>18</v>
          </cell>
          <cell r="J27">
            <v>9.3000000000000007</v>
          </cell>
          <cell r="K27">
            <v>18</v>
          </cell>
          <cell r="L27">
            <v>7.75</v>
          </cell>
          <cell r="M27">
            <v>18</v>
          </cell>
          <cell r="P27">
            <v>18</v>
          </cell>
          <cell r="Q27">
            <v>-6.9</v>
          </cell>
          <cell r="R27">
            <v>18</v>
          </cell>
          <cell r="S27">
            <v>1.1200000000000001</v>
          </cell>
          <cell r="T27">
            <v>18</v>
          </cell>
          <cell r="U27">
            <v>8.3000000000000007</v>
          </cell>
          <cell r="V27">
            <v>18</v>
          </cell>
          <cell r="W27">
            <v>6.5</v>
          </cell>
          <cell r="X27">
            <v>18</v>
          </cell>
        </row>
        <row r="28">
          <cell r="D28">
            <v>-4.9000000000000004</v>
          </cell>
          <cell r="E28">
            <v>19</v>
          </cell>
          <cell r="F28">
            <v>-6.2</v>
          </cell>
          <cell r="G28">
            <v>19</v>
          </cell>
          <cell r="H28">
            <v>1.1499999999999999</v>
          </cell>
          <cell r="I28">
            <v>19</v>
          </cell>
          <cell r="J28">
            <v>9.5</v>
          </cell>
          <cell r="K28">
            <v>19</v>
          </cell>
          <cell r="L28">
            <v>8</v>
          </cell>
          <cell r="M28">
            <v>19</v>
          </cell>
          <cell r="O28">
            <v>-5.3</v>
          </cell>
          <cell r="P28">
            <v>19</v>
          </cell>
          <cell r="Q28">
            <v>-6.8</v>
          </cell>
          <cell r="R28">
            <v>19</v>
          </cell>
          <cell r="T28">
            <v>19</v>
          </cell>
          <cell r="U28">
            <v>8.5</v>
          </cell>
          <cell r="V28">
            <v>19</v>
          </cell>
          <cell r="W28">
            <v>6.75</v>
          </cell>
          <cell r="X28">
            <v>19</v>
          </cell>
        </row>
        <row r="29">
          <cell r="E29">
            <v>20</v>
          </cell>
          <cell r="F29">
            <v>-6.1</v>
          </cell>
          <cell r="G29">
            <v>20</v>
          </cell>
          <cell r="I29">
            <v>20</v>
          </cell>
          <cell r="J29">
            <v>9.6999999999999993</v>
          </cell>
          <cell r="K29">
            <v>20</v>
          </cell>
          <cell r="L29">
            <v>8.25</v>
          </cell>
          <cell r="M29">
            <v>20</v>
          </cell>
          <cell r="O29">
            <v>-5.2</v>
          </cell>
          <cell r="P29">
            <v>20</v>
          </cell>
          <cell r="Q29">
            <v>-6.7</v>
          </cell>
          <cell r="R29">
            <v>20</v>
          </cell>
          <cell r="S29">
            <v>1.1399999999999999</v>
          </cell>
          <cell r="T29">
            <v>20</v>
          </cell>
          <cell r="U29">
            <v>8.6999999999999993</v>
          </cell>
          <cell r="V29">
            <v>20</v>
          </cell>
          <cell r="W29">
            <v>7</v>
          </cell>
          <cell r="X29">
            <v>20</v>
          </cell>
        </row>
        <row r="30">
          <cell r="D30">
            <v>-4.8</v>
          </cell>
          <cell r="E30">
            <v>21</v>
          </cell>
          <cell r="F30">
            <v>-6</v>
          </cell>
          <cell r="G30">
            <v>21</v>
          </cell>
          <cell r="H30">
            <v>1.17</v>
          </cell>
          <cell r="I30">
            <v>21</v>
          </cell>
          <cell r="J30">
            <v>9.9</v>
          </cell>
          <cell r="K30">
            <v>21</v>
          </cell>
          <cell r="L30">
            <v>8.5</v>
          </cell>
          <cell r="M30">
            <v>21</v>
          </cell>
          <cell r="P30">
            <v>21</v>
          </cell>
          <cell r="Q30">
            <v>-6.5</v>
          </cell>
          <cell r="R30">
            <v>21</v>
          </cell>
          <cell r="T30">
            <v>21</v>
          </cell>
          <cell r="U30">
            <v>8.9</v>
          </cell>
          <cell r="V30">
            <v>21</v>
          </cell>
          <cell r="W30">
            <v>7.25</v>
          </cell>
          <cell r="X30">
            <v>21</v>
          </cell>
        </row>
        <row r="31">
          <cell r="E31">
            <v>22</v>
          </cell>
          <cell r="G31">
            <v>22</v>
          </cell>
          <cell r="H31">
            <v>1.19</v>
          </cell>
          <cell r="I31">
            <v>22</v>
          </cell>
          <cell r="J31">
            <v>10.1</v>
          </cell>
          <cell r="K31">
            <v>22</v>
          </cell>
          <cell r="L31">
            <v>8.75</v>
          </cell>
          <cell r="M31">
            <v>22</v>
          </cell>
          <cell r="O31">
            <v>-5.0999999999999996</v>
          </cell>
          <cell r="P31">
            <v>22</v>
          </cell>
          <cell r="Q31">
            <v>-6.4</v>
          </cell>
          <cell r="R31">
            <v>22</v>
          </cell>
          <cell r="S31">
            <v>1.1599999999999999</v>
          </cell>
          <cell r="T31">
            <v>22</v>
          </cell>
          <cell r="U31">
            <v>9.1</v>
          </cell>
          <cell r="V31">
            <v>22</v>
          </cell>
          <cell r="W31">
            <v>7.5</v>
          </cell>
          <cell r="X31">
            <v>22</v>
          </cell>
        </row>
        <row r="32">
          <cell r="E32">
            <v>23</v>
          </cell>
          <cell r="F32">
            <v>-5.9</v>
          </cell>
          <cell r="G32">
            <v>23</v>
          </cell>
          <cell r="I32">
            <v>23</v>
          </cell>
          <cell r="J32">
            <v>10.3</v>
          </cell>
          <cell r="K32">
            <v>23</v>
          </cell>
          <cell r="L32">
            <v>9</v>
          </cell>
          <cell r="M32">
            <v>23</v>
          </cell>
          <cell r="O32">
            <v>-5</v>
          </cell>
          <cell r="P32">
            <v>23</v>
          </cell>
          <cell r="Q32">
            <v>-6.3</v>
          </cell>
          <cell r="R32">
            <v>23</v>
          </cell>
          <cell r="T32">
            <v>23</v>
          </cell>
          <cell r="U32">
            <v>9.3000000000000007</v>
          </cell>
          <cell r="V32">
            <v>23</v>
          </cell>
          <cell r="W32">
            <v>7.75</v>
          </cell>
          <cell r="X32">
            <v>23</v>
          </cell>
        </row>
        <row r="33">
          <cell r="D33">
            <v>-4.7</v>
          </cell>
          <cell r="E33">
            <v>24</v>
          </cell>
          <cell r="F33">
            <v>-5.8</v>
          </cell>
          <cell r="G33">
            <v>24</v>
          </cell>
          <cell r="H33">
            <v>1.24</v>
          </cell>
          <cell r="I33">
            <v>24</v>
          </cell>
          <cell r="J33">
            <v>10.5</v>
          </cell>
          <cell r="K33">
            <v>24</v>
          </cell>
          <cell r="L33">
            <v>9.25</v>
          </cell>
          <cell r="M33">
            <v>24</v>
          </cell>
          <cell r="P33">
            <v>24</v>
          </cell>
          <cell r="Q33">
            <v>-6.2</v>
          </cell>
          <cell r="R33">
            <v>24</v>
          </cell>
          <cell r="S33">
            <v>1.18</v>
          </cell>
          <cell r="T33">
            <v>24</v>
          </cell>
          <cell r="U33">
            <v>9.5</v>
          </cell>
          <cell r="V33">
            <v>24</v>
          </cell>
          <cell r="W33">
            <v>8</v>
          </cell>
          <cell r="X33">
            <v>24</v>
          </cell>
        </row>
        <row r="34">
          <cell r="E34">
            <v>25</v>
          </cell>
          <cell r="G34">
            <v>25</v>
          </cell>
          <cell r="H34">
            <v>1.26</v>
          </cell>
          <cell r="I34">
            <v>25</v>
          </cell>
          <cell r="J34">
            <v>10.7</v>
          </cell>
          <cell r="K34">
            <v>25</v>
          </cell>
          <cell r="L34">
            <v>9.5</v>
          </cell>
          <cell r="M34">
            <v>25</v>
          </cell>
          <cell r="O34">
            <v>-4.9000000000000004</v>
          </cell>
          <cell r="P34">
            <v>25</v>
          </cell>
          <cell r="Q34">
            <v>-6.1</v>
          </cell>
          <cell r="R34">
            <v>25</v>
          </cell>
          <cell r="T34">
            <v>25</v>
          </cell>
          <cell r="U34">
            <v>9.6999999999999993</v>
          </cell>
          <cell r="V34">
            <v>25</v>
          </cell>
          <cell r="W34">
            <v>8.3000000000000007</v>
          </cell>
          <cell r="X34">
            <v>25</v>
          </cell>
        </row>
        <row r="35">
          <cell r="E35">
            <v>26</v>
          </cell>
          <cell r="F35">
            <v>-5.7</v>
          </cell>
          <cell r="G35">
            <v>26</v>
          </cell>
          <cell r="H35">
            <v>1.29</v>
          </cell>
          <cell r="I35">
            <v>26</v>
          </cell>
          <cell r="J35">
            <v>10.9</v>
          </cell>
          <cell r="K35">
            <v>26</v>
          </cell>
          <cell r="L35">
            <v>9.75</v>
          </cell>
          <cell r="M35">
            <v>26</v>
          </cell>
          <cell r="P35">
            <v>26</v>
          </cell>
          <cell r="R35">
            <v>26</v>
          </cell>
          <cell r="S35">
            <v>1.22</v>
          </cell>
          <cell r="T35">
            <v>26</v>
          </cell>
          <cell r="U35">
            <v>9.9</v>
          </cell>
          <cell r="V35">
            <v>26</v>
          </cell>
          <cell r="W35">
            <v>8.6</v>
          </cell>
          <cell r="X35">
            <v>26</v>
          </cell>
        </row>
        <row r="36">
          <cell r="D36">
            <v>-4.5999999999999996</v>
          </cell>
          <cell r="E36">
            <v>27</v>
          </cell>
          <cell r="F36">
            <v>-5.6</v>
          </cell>
          <cell r="G36">
            <v>27</v>
          </cell>
          <cell r="H36">
            <v>1.32</v>
          </cell>
          <cell r="I36">
            <v>27</v>
          </cell>
          <cell r="J36">
            <v>11.1</v>
          </cell>
          <cell r="K36">
            <v>27</v>
          </cell>
          <cell r="L36">
            <v>10</v>
          </cell>
          <cell r="M36">
            <v>27</v>
          </cell>
          <cell r="O36">
            <v>-4.8</v>
          </cell>
          <cell r="P36">
            <v>27</v>
          </cell>
          <cell r="Q36">
            <v>-6</v>
          </cell>
          <cell r="R36">
            <v>27</v>
          </cell>
          <cell r="S36">
            <v>1.25</v>
          </cell>
          <cell r="T36">
            <v>27</v>
          </cell>
          <cell r="U36">
            <v>10.1</v>
          </cell>
          <cell r="V36">
            <v>27</v>
          </cell>
          <cell r="W36">
            <v>8.9</v>
          </cell>
          <cell r="X36">
            <v>27</v>
          </cell>
        </row>
        <row r="37">
          <cell r="E37">
            <v>28</v>
          </cell>
          <cell r="G37">
            <v>28</v>
          </cell>
          <cell r="H37">
            <v>1.35</v>
          </cell>
          <cell r="I37">
            <v>28</v>
          </cell>
          <cell r="J37">
            <v>11.3</v>
          </cell>
          <cell r="K37">
            <v>28</v>
          </cell>
          <cell r="L37">
            <v>10.25</v>
          </cell>
          <cell r="M37">
            <v>28</v>
          </cell>
          <cell r="P37">
            <v>28</v>
          </cell>
          <cell r="Q37">
            <v>-5.9</v>
          </cell>
          <cell r="R37">
            <v>28</v>
          </cell>
          <cell r="S37">
            <v>1.28</v>
          </cell>
          <cell r="T37">
            <v>28</v>
          </cell>
          <cell r="U37">
            <v>10.3</v>
          </cell>
          <cell r="V37">
            <v>28</v>
          </cell>
          <cell r="W37">
            <v>9.1999999999999993</v>
          </cell>
          <cell r="X37">
            <v>28</v>
          </cell>
        </row>
        <row r="38">
          <cell r="E38">
            <v>29</v>
          </cell>
          <cell r="F38">
            <v>5.5</v>
          </cell>
          <cell r="G38">
            <v>29</v>
          </cell>
          <cell r="H38">
            <v>1.38</v>
          </cell>
          <cell r="I38">
            <v>29</v>
          </cell>
          <cell r="J38">
            <v>11.5</v>
          </cell>
          <cell r="K38">
            <v>29</v>
          </cell>
          <cell r="L38">
            <v>10.5</v>
          </cell>
          <cell r="M38">
            <v>29</v>
          </cell>
          <cell r="P38">
            <v>29</v>
          </cell>
          <cell r="R38">
            <v>29</v>
          </cell>
          <cell r="S38">
            <v>1.3</v>
          </cell>
          <cell r="T38">
            <v>29</v>
          </cell>
          <cell r="U38">
            <v>10.5</v>
          </cell>
          <cell r="V38">
            <v>29</v>
          </cell>
          <cell r="W38">
            <v>9.5</v>
          </cell>
          <cell r="X38">
            <v>29</v>
          </cell>
        </row>
        <row r="39">
          <cell r="D39">
            <v>-4.5</v>
          </cell>
          <cell r="E39">
            <v>30</v>
          </cell>
          <cell r="G39">
            <v>30</v>
          </cell>
          <cell r="H39">
            <v>1.41</v>
          </cell>
          <cell r="I39">
            <v>30</v>
          </cell>
          <cell r="J39">
            <v>11.7</v>
          </cell>
          <cell r="K39">
            <v>30</v>
          </cell>
          <cell r="L39">
            <v>10.8</v>
          </cell>
          <cell r="M39">
            <v>30</v>
          </cell>
          <cell r="O39">
            <v>-4.7</v>
          </cell>
          <cell r="P39">
            <v>30</v>
          </cell>
          <cell r="Q39">
            <v>-5.8</v>
          </cell>
          <cell r="R39">
            <v>30</v>
          </cell>
          <cell r="S39">
            <v>1.34</v>
          </cell>
          <cell r="T39">
            <v>30</v>
          </cell>
          <cell r="U39">
            <v>10.7</v>
          </cell>
          <cell r="V39">
            <v>30</v>
          </cell>
          <cell r="W39">
            <v>9.8000000000000007</v>
          </cell>
          <cell r="X39">
            <v>30</v>
          </cell>
        </row>
        <row r="40">
          <cell r="E40">
            <v>31</v>
          </cell>
          <cell r="F40">
            <v>-5.4</v>
          </cell>
          <cell r="G40">
            <v>31</v>
          </cell>
          <cell r="H40">
            <v>1.44</v>
          </cell>
          <cell r="I40">
            <v>31</v>
          </cell>
          <cell r="J40">
            <v>11.9</v>
          </cell>
          <cell r="K40">
            <v>31</v>
          </cell>
          <cell r="L40">
            <v>11.1</v>
          </cell>
          <cell r="M40">
            <v>31</v>
          </cell>
          <cell r="P40">
            <v>31</v>
          </cell>
          <cell r="Q40">
            <v>-5.7</v>
          </cell>
          <cell r="R40">
            <v>31</v>
          </cell>
          <cell r="S40">
            <v>1.36</v>
          </cell>
          <cell r="T40">
            <v>31</v>
          </cell>
          <cell r="U40">
            <v>10.9</v>
          </cell>
          <cell r="V40">
            <v>31</v>
          </cell>
          <cell r="W40">
            <v>10.1</v>
          </cell>
          <cell r="X40">
            <v>31</v>
          </cell>
        </row>
        <row r="41">
          <cell r="E41">
            <v>32</v>
          </cell>
          <cell r="F41">
            <v>-5.3</v>
          </cell>
          <cell r="G41">
            <v>32</v>
          </cell>
          <cell r="H41">
            <v>1.46</v>
          </cell>
          <cell r="I41">
            <v>32</v>
          </cell>
          <cell r="J41">
            <v>12.1</v>
          </cell>
          <cell r="K41">
            <v>32</v>
          </cell>
          <cell r="L41">
            <v>11.4</v>
          </cell>
          <cell r="M41">
            <v>32</v>
          </cell>
          <cell r="P41">
            <v>32</v>
          </cell>
          <cell r="R41">
            <v>32</v>
          </cell>
          <cell r="S41">
            <v>1.39</v>
          </cell>
          <cell r="T41">
            <v>32</v>
          </cell>
          <cell r="U41">
            <v>11.1</v>
          </cell>
          <cell r="V41">
            <v>32</v>
          </cell>
          <cell r="W41">
            <v>10.4</v>
          </cell>
          <cell r="X41">
            <v>32</v>
          </cell>
        </row>
        <row r="42">
          <cell r="D42">
            <v>-4.4000000000000004</v>
          </cell>
          <cell r="E42">
            <v>33</v>
          </cell>
          <cell r="G42">
            <v>33</v>
          </cell>
          <cell r="H42">
            <v>1.49</v>
          </cell>
          <cell r="I42">
            <v>33</v>
          </cell>
          <cell r="J42">
            <v>12.5</v>
          </cell>
          <cell r="K42">
            <v>33</v>
          </cell>
          <cell r="L42">
            <v>11.7</v>
          </cell>
          <cell r="M42">
            <v>33</v>
          </cell>
          <cell r="O42">
            <v>-4.5999999999999996</v>
          </cell>
          <cell r="P42">
            <v>33</v>
          </cell>
          <cell r="Q42">
            <v>-5.6</v>
          </cell>
          <cell r="R42">
            <v>33</v>
          </cell>
          <cell r="S42">
            <v>1.42</v>
          </cell>
          <cell r="T42">
            <v>33</v>
          </cell>
          <cell r="U42">
            <v>11.3</v>
          </cell>
          <cell r="V42">
            <v>33</v>
          </cell>
          <cell r="W42">
            <v>10.7</v>
          </cell>
          <cell r="X42">
            <v>33</v>
          </cell>
        </row>
        <row r="43">
          <cell r="E43">
            <v>34</v>
          </cell>
          <cell r="F43">
            <v>-5.2</v>
          </cell>
          <cell r="G43">
            <v>34</v>
          </cell>
          <cell r="H43">
            <v>1.51</v>
          </cell>
          <cell r="I43">
            <v>34</v>
          </cell>
          <cell r="J43">
            <v>12.5</v>
          </cell>
          <cell r="K43">
            <v>34</v>
          </cell>
          <cell r="L43">
            <v>12</v>
          </cell>
          <cell r="M43">
            <v>34</v>
          </cell>
          <cell r="P43">
            <v>34</v>
          </cell>
          <cell r="R43">
            <v>34</v>
          </cell>
          <cell r="S43">
            <v>1.44</v>
          </cell>
          <cell r="T43">
            <v>34</v>
          </cell>
          <cell r="U43">
            <v>11.5</v>
          </cell>
          <cell r="V43">
            <v>34</v>
          </cell>
          <cell r="W43">
            <v>11</v>
          </cell>
          <cell r="X43">
            <v>34</v>
          </cell>
        </row>
        <row r="44">
          <cell r="E44">
            <v>35</v>
          </cell>
          <cell r="F44">
            <v>-5.0999999999999996</v>
          </cell>
          <cell r="G44">
            <v>35</v>
          </cell>
          <cell r="H44">
            <v>1.53</v>
          </cell>
          <cell r="I44">
            <v>35</v>
          </cell>
          <cell r="J44">
            <v>12.7</v>
          </cell>
          <cell r="K44">
            <v>35</v>
          </cell>
          <cell r="L44">
            <v>12.3</v>
          </cell>
          <cell r="M44">
            <v>35</v>
          </cell>
          <cell r="P44">
            <v>35</v>
          </cell>
          <cell r="Q44">
            <v>-5.5</v>
          </cell>
          <cell r="R44">
            <v>35</v>
          </cell>
          <cell r="S44">
            <v>1.46</v>
          </cell>
          <cell r="T44">
            <v>35</v>
          </cell>
          <cell r="U44">
            <v>11.7</v>
          </cell>
          <cell r="V44">
            <v>35</v>
          </cell>
          <cell r="W44">
            <v>11.3</v>
          </cell>
          <cell r="X44">
            <v>35</v>
          </cell>
        </row>
        <row r="45">
          <cell r="D45">
            <v>-4.3</v>
          </cell>
          <cell r="E45">
            <v>36</v>
          </cell>
          <cell r="G45">
            <v>36</v>
          </cell>
          <cell r="H45">
            <v>1.55</v>
          </cell>
          <cell r="I45">
            <v>36</v>
          </cell>
          <cell r="J45">
            <v>12.9</v>
          </cell>
          <cell r="K45">
            <v>36</v>
          </cell>
          <cell r="L45">
            <v>12.6</v>
          </cell>
          <cell r="M45">
            <v>36</v>
          </cell>
          <cell r="O45">
            <v>-4.5</v>
          </cell>
          <cell r="P45">
            <v>36</v>
          </cell>
          <cell r="Q45">
            <v>-5.4</v>
          </cell>
          <cell r="R45">
            <v>36</v>
          </cell>
          <cell r="S45">
            <v>1.48</v>
          </cell>
          <cell r="T45">
            <v>36</v>
          </cell>
          <cell r="U45">
            <v>11.9</v>
          </cell>
          <cell r="V45">
            <v>36</v>
          </cell>
          <cell r="W45">
            <v>11.6</v>
          </cell>
          <cell r="X45">
            <v>36</v>
          </cell>
        </row>
        <row r="46">
          <cell r="E46">
            <v>37</v>
          </cell>
          <cell r="F46">
            <v>-5</v>
          </cell>
          <cell r="G46">
            <v>37</v>
          </cell>
          <cell r="I46">
            <v>37</v>
          </cell>
          <cell r="J46">
            <v>13.1</v>
          </cell>
          <cell r="K46">
            <v>37</v>
          </cell>
          <cell r="L46">
            <v>13</v>
          </cell>
          <cell r="M46">
            <v>37</v>
          </cell>
          <cell r="P46">
            <v>37</v>
          </cell>
          <cell r="R46">
            <v>37</v>
          </cell>
          <cell r="T46">
            <v>37</v>
          </cell>
          <cell r="U46">
            <v>12.1</v>
          </cell>
          <cell r="V46">
            <v>37</v>
          </cell>
          <cell r="W46">
            <v>11.95</v>
          </cell>
          <cell r="X46">
            <v>37</v>
          </cell>
        </row>
        <row r="47">
          <cell r="E47">
            <v>38</v>
          </cell>
          <cell r="F47">
            <v>-4.9000000000000004</v>
          </cell>
          <cell r="G47">
            <v>38</v>
          </cell>
          <cell r="H47">
            <v>1.58</v>
          </cell>
          <cell r="I47">
            <v>38</v>
          </cell>
          <cell r="J47">
            <v>13.3</v>
          </cell>
          <cell r="K47">
            <v>38</v>
          </cell>
          <cell r="L47">
            <v>13.4</v>
          </cell>
          <cell r="M47">
            <v>38</v>
          </cell>
          <cell r="P47">
            <v>38</v>
          </cell>
          <cell r="Q47">
            <v>-5.3</v>
          </cell>
          <cell r="R47">
            <v>38</v>
          </cell>
          <cell r="S47">
            <v>1.5</v>
          </cell>
          <cell r="T47">
            <v>38</v>
          </cell>
          <cell r="U47">
            <v>12.3</v>
          </cell>
          <cell r="V47">
            <v>38</v>
          </cell>
          <cell r="W47">
            <v>12.3</v>
          </cell>
          <cell r="X47">
            <v>38</v>
          </cell>
        </row>
        <row r="48">
          <cell r="D48">
            <v>-4.2</v>
          </cell>
          <cell r="E48">
            <v>39</v>
          </cell>
          <cell r="G48">
            <v>39</v>
          </cell>
          <cell r="I48">
            <v>39</v>
          </cell>
          <cell r="J48">
            <v>13.5</v>
          </cell>
          <cell r="K48">
            <v>39</v>
          </cell>
          <cell r="L48">
            <v>13.8</v>
          </cell>
          <cell r="M48">
            <v>39</v>
          </cell>
          <cell r="O48">
            <v>-4.4000000000000004</v>
          </cell>
          <cell r="P48">
            <v>39</v>
          </cell>
          <cell r="R48">
            <v>39</v>
          </cell>
          <cell r="T48">
            <v>39</v>
          </cell>
          <cell r="U48">
            <v>12.5</v>
          </cell>
          <cell r="V48">
            <v>39</v>
          </cell>
          <cell r="W48">
            <v>12.65</v>
          </cell>
          <cell r="X48">
            <v>39</v>
          </cell>
        </row>
        <row r="49">
          <cell r="E49">
            <v>40</v>
          </cell>
          <cell r="F49">
            <v>-4.8</v>
          </cell>
          <cell r="G49">
            <v>40</v>
          </cell>
          <cell r="H49">
            <v>1.61</v>
          </cell>
          <cell r="I49">
            <v>40</v>
          </cell>
          <cell r="J49">
            <v>13.7</v>
          </cell>
          <cell r="K49">
            <v>40</v>
          </cell>
          <cell r="L49">
            <v>14.2</v>
          </cell>
          <cell r="M49">
            <v>40</v>
          </cell>
          <cell r="P49">
            <v>40</v>
          </cell>
          <cell r="Q49">
            <v>-5.2</v>
          </cell>
          <cell r="R49">
            <v>40</v>
          </cell>
          <cell r="S49">
            <v>1.52</v>
          </cell>
          <cell r="T49">
            <v>40</v>
          </cell>
          <cell r="U49">
            <v>12.7</v>
          </cell>
          <cell r="V49">
            <v>40</v>
          </cell>
          <cell r="W49">
            <v>13</v>
          </cell>
          <cell r="X49">
            <v>40</v>
          </cell>
        </row>
        <row r="50">
          <cell r="E50">
            <v>41</v>
          </cell>
          <cell r="G50">
            <v>41</v>
          </cell>
          <cell r="H50">
            <v>1.62</v>
          </cell>
          <cell r="I50">
            <v>41</v>
          </cell>
          <cell r="J50">
            <v>13.9</v>
          </cell>
          <cell r="K50">
            <v>41</v>
          </cell>
          <cell r="L50">
            <v>14.6</v>
          </cell>
          <cell r="M50">
            <v>41</v>
          </cell>
          <cell r="P50">
            <v>41</v>
          </cell>
          <cell r="R50">
            <v>41</v>
          </cell>
          <cell r="T50">
            <v>41</v>
          </cell>
          <cell r="U50">
            <v>12.9</v>
          </cell>
          <cell r="V50">
            <v>41</v>
          </cell>
          <cell r="W50">
            <v>13.35</v>
          </cell>
          <cell r="X50">
            <v>41</v>
          </cell>
        </row>
        <row r="51">
          <cell r="D51">
            <v>-4.0999999999999996</v>
          </cell>
          <cell r="E51">
            <v>42</v>
          </cell>
          <cell r="F51">
            <v>-4.7</v>
          </cell>
          <cell r="G51">
            <v>42</v>
          </cell>
          <cell r="H51">
            <v>1.63</v>
          </cell>
          <cell r="I51">
            <v>42</v>
          </cell>
          <cell r="J51">
            <v>14.1</v>
          </cell>
          <cell r="K51">
            <v>42</v>
          </cell>
          <cell r="L51">
            <v>15</v>
          </cell>
          <cell r="M51">
            <v>42</v>
          </cell>
          <cell r="O51">
            <v>-4.3</v>
          </cell>
          <cell r="P51">
            <v>42</v>
          </cell>
          <cell r="Q51">
            <v>-5.0999999999999996</v>
          </cell>
          <cell r="R51">
            <v>42</v>
          </cell>
          <cell r="S51">
            <v>1.54</v>
          </cell>
          <cell r="T51">
            <v>42</v>
          </cell>
          <cell r="U51">
            <v>13.1</v>
          </cell>
          <cell r="V51">
            <v>42</v>
          </cell>
          <cell r="W51">
            <v>13.7</v>
          </cell>
          <cell r="X51">
            <v>42</v>
          </cell>
        </row>
        <row r="52">
          <cell r="E52">
            <v>43</v>
          </cell>
          <cell r="G52">
            <v>43</v>
          </cell>
          <cell r="H52">
            <v>1.64</v>
          </cell>
          <cell r="I52">
            <v>43</v>
          </cell>
          <cell r="K52">
            <v>43</v>
          </cell>
          <cell r="M52">
            <v>43</v>
          </cell>
          <cell r="P52">
            <v>43</v>
          </cell>
          <cell r="R52">
            <v>43</v>
          </cell>
          <cell r="S52">
            <v>1.55</v>
          </cell>
          <cell r="T52">
            <v>43</v>
          </cell>
          <cell r="V52">
            <v>43</v>
          </cell>
          <cell r="X52">
            <v>43</v>
          </cell>
        </row>
        <row r="53">
          <cell r="E53">
            <v>44</v>
          </cell>
          <cell r="G53">
            <v>44</v>
          </cell>
          <cell r="H53">
            <v>1.66</v>
          </cell>
          <cell r="I53">
            <v>44</v>
          </cell>
          <cell r="K53">
            <v>44</v>
          </cell>
          <cell r="M53">
            <v>44</v>
          </cell>
          <cell r="P53">
            <v>44</v>
          </cell>
          <cell r="R53">
            <v>44</v>
          </cell>
          <cell r="S53">
            <v>1.56</v>
          </cell>
          <cell r="T53">
            <v>44</v>
          </cell>
          <cell r="V53">
            <v>44</v>
          </cell>
          <cell r="X53">
            <v>44</v>
          </cell>
        </row>
        <row r="54">
          <cell r="E54">
            <v>45</v>
          </cell>
          <cell r="G54">
            <v>45</v>
          </cell>
          <cell r="H54">
            <v>1.69</v>
          </cell>
          <cell r="I54">
            <v>45</v>
          </cell>
          <cell r="K54">
            <v>45</v>
          </cell>
          <cell r="M54">
            <v>45</v>
          </cell>
          <cell r="P54">
            <v>45</v>
          </cell>
          <cell r="R54">
            <v>45</v>
          </cell>
          <cell r="S54">
            <v>1.58</v>
          </cell>
          <cell r="T54">
            <v>45</v>
          </cell>
          <cell r="V54">
            <v>45</v>
          </cell>
          <cell r="X54">
            <v>45</v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signes saisie résultats"/>
      <sheetName val="JURY"/>
      <sheetName val="EAM"/>
      <sheetName val="EAF"/>
      <sheetName val="POF"/>
      <sheetName val="ASPS"/>
      <sheetName val="ASFT"/>
      <sheetName val="SCBA"/>
      <sheetName val="USRA"/>
      <sheetName val="MCA"/>
      <sheetName val="meilleures perf. "/>
      <sheetName val="POM"/>
      <sheetName val="EX AEQUO "/>
      <sheetName val="COTES"/>
      <sheetName val="Feuil1"/>
      <sheetName val="RESULTATS EAM"/>
      <sheetName val="RESULTATS P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D10">
            <v>-100</v>
          </cell>
          <cell r="E10">
            <v>1</v>
          </cell>
          <cell r="F10">
            <v>-100</v>
          </cell>
          <cell r="G10">
            <v>1</v>
          </cell>
          <cell r="H10">
            <v>0.1</v>
          </cell>
          <cell r="I10">
            <v>1</v>
          </cell>
          <cell r="J10">
            <v>0.1</v>
          </cell>
          <cell r="K10">
            <v>1</v>
          </cell>
          <cell r="L10">
            <v>0.1</v>
          </cell>
          <cell r="M10">
            <v>1</v>
          </cell>
          <cell r="O10">
            <v>-100</v>
          </cell>
          <cell r="P10">
            <v>1</v>
          </cell>
          <cell r="Q10">
            <v>-100</v>
          </cell>
          <cell r="R10">
            <v>1</v>
          </cell>
          <cell r="S10">
            <v>0.1</v>
          </cell>
          <cell r="T10">
            <v>1</v>
          </cell>
          <cell r="U10">
            <v>0.1</v>
          </cell>
          <cell r="V10">
            <v>1</v>
          </cell>
          <cell r="W10">
            <v>0.1</v>
          </cell>
          <cell r="X10">
            <v>1</v>
          </cell>
        </row>
        <row r="11">
          <cell r="E11">
            <v>2</v>
          </cell>
          <cell r="G11">
            <v>2</v>
          </cell>
          <cell r="I11">
            <v>2</v>
          </cell>
          <cell r="K11">
            <v>2</v>
          </cell>
          <cell r="M11">
            <v>2</v>
          </cell>
          <cell r="P11">
            <v>2</v>
          </cell>
          <cell r="R11">
            <v>2</v>
          </cell>
          <cell r="T11">
            <v>2</v>
          </cell>
          <cell r="V11">
            <v>2</v>
          </cell>
          <cell r="X11">
            <v>2</v>
          </cell>
        </row>
        <row r="12">
          <cell r="D12">
            <v>-7</v>
          </cell>
          <cell r="E12">
            <v>3</v>
          </cell>
          <cell r="F12">
            <v>-9.1999999999999993</v>
          </cell>
          <cell r="G12">
            <v>3</v>
          </cell>
          <cell r="H12">
            <v>0.96</v>
          </cell>
          <cell r="I12">
            <v>3</v>
          </cell>
          <cell r="J12">
            <v>5.4</v>
          </cell>
          <cell r="K12">
            <v>3</v>
          </cell>
          <cell r="L12">
            <v>2.5499999999999998</v>
          </cell>
          <cell r="M12">
            <v>3</v>
          </cell>
          <cell r="O12">
            <v>-7</v>
          </cell>
          <cell r="P12">
            <v>3</v>
          </cell>
          <cell r="Q12">
            <v>-9</v>
          </cell>
          <cell r="R12">
            <v>3</v>
          </cell>
          <cell r="S12">
            <v>0.79</v>
          </cell>
          <cell r="T12">
            <v>3</v>
          </cell>
          <cell r="U12">
            <v>4.8</v>
          </cell>
          <cell r="V12">
            <v>3</v>
          </cell>
          <cell r="W12">
            <v>2.4</v>
          </cell>
          <cell r="X12">
            <v>3</v>
          </cell>
        </row>
        <row r="13">
          <cell r="D13">
            <v>-6.8</v>
          </cell>
          <cell r="E13">
            <v>4</v>
          </cell>
          <cell r="F13">
            <v>-8.9</v>
          </cell>
          <cell r="G13">
            <v>4</v>
          </cell>
          <cell r="I13">
            <v>4</v>
          </cell>
          <cell r="J13">
            <v>5.7</v>
          </cell>
          <cell r="K13">
            <v>4</v>
          </cell>
          <cell r="L13">
            <v>3</v>
          </cell>
          <cell r="M13">
            <v>4</v>
          </cell>
          <cell r="O13">
            <v>-6.8</v>
          </cell>
          <cell r="P13">
            <v>4</v>
          </cell>
          <cell r="Q13">
            <v>-8.8000000000000007</v>
          </cell>
          <cell r="R13">
            <v>4</v>
          </cell>
          <cell r="T13">
            <v>4</v>
          </cell>
          <cell r="U13">
            <v>5.2</v>
          </cell>
          <cell r="V13">
            <v>4</v>
          </cell>
          <cell r="W13">
            <v>2.8</v>
          </cell>
          <cell r="X13">
            <v>4</v>
          </cell>
        </row>
        <row r="14">
          <cell r="D14">
            <v>-6.6</v>
          </cell>
          <cell r="E14">
            <v>5</v>
          </cell>
          <cell r="F14">
            <v>-8.6</v>
          </cell>
          <cell r="G14">
            <v>5</v>
          </cell>
          <cell r="H14">
            <v>0.98</v>
          </cell>
          <cell r="I14">
            <v>5</v>
          </cell>
          <cell r="J14">
            <v>6</v>
          </cell>
          <cell r="K14">
            <v>5</v>
          </cell>
          <cell r="L14">
            <v>3.45</v>
          </cell>
          <cell r="M14">
            <v>5</v>
          </cell>
          <cell r="O14">
            <v>-6.6</v>
          </cell>
          <cell r="P14">
            <v>5</v>
          </cell>
          <cell r="Q14">
            <v>-8.6</v>
          </cell>
          <cell r="R14">
            <v>5</v>
          </cell>
          <cell r="S14">
            <v>0.81</v>
          </cell>
          <cell r="T14">
            <v>5</v>
          </cell>
          <cell r="U14">
            <v>5.6</v>
          </cell>
          <cell r="V14">
            <v>5</v>
          </cell>
          <cell r="W14">
            <v>3.2</v>
          </cell>
          <cell r="X14">
            <v>5</v>
          </cell>
        </row>
        <row r="15">
          <cell r="D15">
            <v>-6.4</v>
          </cell>
          <cell r="E15">
            <v>6</v>
          </cell>
          <cell r="F15">
            <v>-8.3000000000000007</v>
          </cell>
          <cell r="G15">
            <v>6</v>
          </cell>
          <cell r="I15">
            <v>6</v>
          </cell>
          <cell r="J15">
            <v>6.3</v>
          </cell>
          <cell r="K15">
            <v>6</v>
          </cell>
          <cell r="L15">
            <v>3.85</v>
          </cell>
          <cell r="M15">
            <v>6</v>
          </cell>
          <cell r="O15">
            <v>-6.4</v>
          </cell>
          <cell r="P15">
            <v>6</v>
          </cell>
          <cell r="Q15">
            <v>-8.4</v>
          </cell>
          <cell r="R15">
            <v>6</v>
          </cell>
          <cell r="T15">
            <v>6</v>
          </cell>
          <cell r="U15">
            <v>5.9</v>
          </cell>
          <cell r="V15">
            <v>6</v>
          </cell>
          <cell r="W15">
            <v>3.5</v>
          </cell>
          <cell r="X15">
            <v>6</v>
          </cell>
        </row>
        <row r="16">
          <cell r="D16">
            <v>-6.1</v>
          </cell>
          <cell r="E16">
            <v>7</v>
          </cell>
          <cell r="F16">
            <v>-8.1</v>
          </cell>
          <cell r="G16">
            <v>7</v>
          </cell>
          <cell r="H16">
            <v>1.01</v>
          </cell>
          <cell r="I16">
            <v>7</v>
          </cell>
          <cell r="J16">
            <v>6.6</v>
          </cell>
          <cell r="K16">
            <v>7</v>
          </cell>
          <cell r="L16">
            <v>4.25</v>
          </cell>
          <cell r="M16">
            <v>7</v>
          </cell>
          <cell r="O16">
            <v>-6.2</v>
          </cell>
          <cell r="P16">
            <v>7</v>
          </cell>
          <cell r="Q16">
            <v>-8.3000000000000007</v>
          </cell>
          <cell r="R16">
            <v>7</v>
          </cell>
          <cell r="S16">
            <v>0.86</v>
          </cell>
          <cell r="T16">
            <v>7</v>
          </cell>
          <cell r="U16">
            <v>6.1</v>
          </cell>
          <cell r="V16">
            <v>7</v>
          </cell>
          <cell r="W16">
            <v>3.75</v>
          </cell>
          <cell r="X16">
            <v>7</v>
          </cell>
        </row>
        <row r="17">
          <cell r="D17">
            <v>-5.9</v>
          </cell>
          <cell r="E17">
            <v>8</v>
          </cell>
          <cell r="F17">
            <v>-7.9</v>
          </cell>
          <cell r="G17">
            <v>8</v>
          </cell>
          <cell r="I17">
            <v>8</v>
          </cell>
          <cell r="J17">
            <v>6.9</v>
          </cell>
          <cell r="K17">
            <v>8</v>
          </cell>
          <cell r="L17">
            <v>4.6500000000000004</v>
          </cell>
          <cell r="M17">
            <v>8</v>
          </cell>
          <cell r="O17">
            <v>-6.1</v>
          </cell>
          <cell r="P17">
            <v>8</v>
          </cell>
          <cell r="Q17">
            <v>-8.1999999999999993</v>
          </cell>
          <cell r="R17">
            <v>8</v>
          </cell>
          <cell r="T17">
            <v>8</v>
          </cell>
          <cell r="U17">
            <v>6.3</v>
          </cell>
          <cell r="V17">
            <v>8</v>
          </cell>
          <cell r="W17">
            <v>4</v>
          </cell>
          <cell r="X17">
            <v>8</v>
          </cell>
        </row>
        <row r="18">
          <cell r="D18">
            <v>-5.8</v>
          </cell>
          <cell r="E18">
            <v>9</v>
          </cell>
          <cell r="F18">
            <v>-7.6</v>
          </cell>
          <cell r="G18">
            <v>9</v>
          </cell>
          <cell r="H18">
            <v>1.05</v>
          </cell>
          <cell r="I18">
            <v>9</v>
          </cell>
          <cell r="J18">
            <v>7.2</v>
          </cell>
          <cell r="K18">
            <v>9</v>
          </cell>
          <cell r="L18">
            <v>5.05</v>
          </cell>
          <cell r="M18">
            <v>9</v>
          </cell>
          <cell r="O18">
            <v>-6</v>
          </cell>
          <cell r="P18">
            <v>9</v>
          </cell>
          <cell r="Q18">
            <v>-8</v>
          </cell>
          <cell r="R18">
            <v>9</v>
          </cell>
          <cell r="S18">
            <v>0.91</v>
          </cell>
          <cell r="T18">
            <v>9</v>
          </cell>
          <cell r="U18">
            <v>6.5</v>
          </cell>
          <cell r="V18">
            <v>9</v>
          </cell>
          <cell r="W18">
            <v>4.25</v>
          </cell>
          <cell r="X18">
            <v>9</v>
          </cell>
        </row>
        <row r="19">
          <cell r="D19">
            <v>-5.6</v>
          </cell>
          <cell r="E19">
            <v>10</v>
          </cell>
          <cell r="F19">
            <v>-7.4</v>
          </cell>
          <cell r="G19">
            <v>10</v>
          </cell>
          <cell r="I19">
            <v>10</v>
          </cell>
          <cell r="J19">
            <v>7.5</v>
          </cell>
          <cell r="K19">
            <v>10</v>
          </cell>
          <cell r="L19">
            <v>5.45</v>
          </cell>
          <cell r="M19">
            <v>10</v>
          </cell>
          <cell r="O19">
            <v>-5.9</v>
          </cell>
          <cell r="P19">
            <v>10</v>
          </cell>
          <cell r="Q19">
            <v>-7.9</v>
          </cell>
          <cell r="R19">
            <v>10</v>
          </cell>
          <cell r="T19">
            <v>10</v>
          </cell>
          <cell r="U19">
            <v>6.7</v>
          </cell>
          <cell r="V19">
            <v>10</v>
          </cell>
          <cell r="W19">
            <v>4.5</v>
          </cell>
          <cell r="X19">
            <v>10</v>
          </cell>
        </row>
        <row r="20">
          <cell r="D20">
            <v>-5.5</v>
          </cell>
          <cell r="E20">
            <v>11</v>
          </cell>
          <cell r="F20">
            <v>-7.2</v>
          </cell>
          <cell r="G20">
            <v>11</v>
          </cell>
          <cell r="H20">
            <v>1.07</v>
          </cell>
          <cell r="I20">
            <v>11</v>
          </cell>
          <cell r="J20">
            <v>7.8</v>
          </cell>
          <cell r="K20">
            <v>11</v>
          </cell>
          <cell r="L20">
            <v>5.85</v>
          </cell>
          <cell r="M20">
            <v>11</v>
          </cell>
          <cell r="O20">
            <v>-5.8</v>
          </cell>
          <cell r="P20">
            <v>11</v>
          </cell>
          <cell r="Q20">
            <v>-7.8</v>
          </cell>
          <cell r="R20">
            <v>11</v>
          </cell>
          <cell r="S20">
            <v>0.94</v>
          </cell>
          <cell r="T20">
            <v>11</v>
          </cell>
          <cell r="U20">
            <v>6.9</v>
          </cell>
          <cell r="V20">
            <v>11</v>
          </cell>
          <cell r="W20">
            <v>4.75</v>
          </cell>
          <cell r="X20">
            <v>11</v>
          </cell>
        </row>
        <row r="21">
          <cell r="D21">
            <v>-5.4</v>
          </cell>
          <cell r="E21">
            <v>12</v>
          </cell>
          <cell r="F21">
            <v>-7</v>
          </cell>
          <cell r="G21">
            <v>12</v>
          </cell>
          <cell r="I21">
            <v>12</v>
          </cell>
          <cell r="J21">
            <v>8.1</v>
          </cell>
          <cell r="K21">
            <v>12</v>
          </cell>
          <cell r="L21">
            <v>6.25</v>
          </cell>
          <cell r="M21">
            <v>12</v>
          </cell>
          <cell r="P21">
            <v>12</v>
          </cell>
          <cell r="Q21">
            <v>-7.7</v>
          </cell>
          <cell r="R21">
            <v>12</v>
          </cell>
          <cell r="T21">
            <v>12</v>
          </cell>
          <cell r="U21">
            <v>7.1</v>
          </cell>
          <cell r="V21">
            <v>12</v>
          </cell>
          <cell r="W21">
            <v>5</v>
          </cell>
          <cell r="X21">
            <v>12</v>
          </cell>
        </row>
        <row r="22">
          <cell r="D22">
            <v>-5.3</v>
          </cell>
          <cell r="E22">
            <v>13</v>
          </cell>
          <cell r="F22">
            <v>-6.8</v>
          </cell>
          <cell r="G22">
            <v>13</v>
          </cell>
          <cell r="H22">
            <v>1.0900000000000001</v>
          </cell>
          <cell r="I22">
            <v>13</v>
          </cell>
          <cell r="J22">
            <v>8.3000000000000007</v>
          </cell>
          <cell r="K22">
            <v>13</v>
          </cell>
          <cell r="L22">
            <v>6.5</v>
          </cell>
          <cell r="M22">
            <v>13</v>
          </cell>
          <cell r="O22">
            <v>-5.7</v>
          </cell>
          <cell r="P22">
            <v>13</v>
          </cell>
          <cell r="Q22">
            <v>-7.5</v>
          </cell>
          <cell r="R22">
            <v>13</v>
          </cell>
          <cell r="S22">
            <v>0.98</v>
          </cell>
          <cell r="T22">
            <v>13</v>
          </cell>
          <cell r="U22">
            <v>7.3</v>
          </cell>
          <cell r="V22">
            <v>13</v>
          </cell>
          <cell r="W22">
            <v>5.25</v>
          </cell>
          <cell r="X22">
            <v>13</v>
          </cell>
        </row>
        <row r="23">
          <cell r="D23">
            <v>-5.2</v>
          </cell>
          <cell r="E23">
            <v>14</v>
          </cell>
          <cell r="F23">
            <v>-6.7</v>
          </cell>
          <cell r="G23">
            <v>14</v>
          </cell>
          <cell r="I23">
            <v>14</v>
          </cell>
          <cell r="J23">
            <v>8.5</v>
          </cell>
          <cell r="K23">
            <v>14</v>
          </cell>
          <cell r="L23">
            <v>6.75</v>
          </cell>
          <cell r="M23">
            <v>14</v>
          </cell>
          <cell r="O23">
            <v>-5.6</v>
          </cell>
          <cell r="P23">
            <v>14</v>
          </cell>
          <cell r="Q23">
            <v>-7.4</v>
          </cell>
          <cell r="R23">
            <v>14</v>
          </cell>
          <cell r="S23">
            <v>1.02</v>
          </cell>
          <cell r="T23">
            <v>14</v>
          </cell>
          <cell r="U23">
            <v>7.5</v>
          </cell>
          <cell r="V23">
            <v>14</v>
          </cell>
          <cell r="W23">
            <v>5.5</v>
          </cell>
          <cell r="X23">
            <v>14</v>
          </cell>
        </row>
        <row r="24">
          <cell r="E24">
            <v>15</v>
          </cell>
          <cell r="F24">
            <v>-6.6</v>
          </cell>
          <cell r="G24">
            <v>15</v>
          </cell>
          <cell r="H24">
            <v>1.1200000000000001</v>
          </cell>
          <cell r="I24">
            <v>15</v>
          </cell>
          <cell r="J24">
            <v>8.6999999999999993</v>
          </cell>
          <cell r="K24">
            <v>15</v>
          </cell>
          <cell r="L24">
            <v>7</v>
          </cell>
          <cell r="M24">
            <v>15</v>
          </cell>
          <cell r="P24">
            <v>15</v>
          </cell>
          <cell r="Q24">
            <v>-7.3</v>
          </cell>
          <cell r="R24">
            <v>15</v>
          </cell>
          <cell r="S24">
            <v>1.06</v>
          </cell>
          <cell r="T24">
            <v>15</v>
          </cell>
          <cell r="U24">
            <v>7.7</v>
          </cell>
          <cell r="V24">
            <v>15</v>
          </cell>
          <cell r="W24">
            <v>5.75</v>
          </cell>
          <cell r="X24">
            <v>15</v>
          </cell>
        </row>
        <row r="25">
          <cell r="D25">
            <v>-5.0999999999999996</v>
          </cell>
          <cell r="E25">
            <v>16</v>
          </cell>
          <cell r="F25">
            <v>-6.5</v>
          </cell>
          <cell r="G25">
            <v>16</v>
          </cell>
          <cell r="I25">
            <v>16</v>
          </cell>
          <cell r="J25">
            <v>8.9</v>
          </cell>
          <cell r="K25">
            <v>16</v>
          </cell>
          <cell r="L25">
            <v>7.25</v>
          </cell>
          <cell r="M25">
            <v>16</v>
          </cell>
          <cell r="O25">
            <v>-5.5</v>
          </cell>
          <cell r="P25">
            <v>16</v>
          </cell>
          <cell r="Q25">
            <v>-7.1</v>
          </cell>
          <cell r="R25">
            <v>16</v>
          </cell>
          <cell r="S25">
            <v>1.0900000000000001</v>
          </cell>
          <cell r="T25">
            <v>16</v>
          </cell>
          <cell r="U25">
            <v>7.9</v>
          </cell>
          <cell r="V25">
            <v>16</v>
          </cell>
          <cell r="W25">
            <v>6</v>
          </cell>
          <cell r="X25">
            <v>16</v>
          </cell>
        </row>
        <row r="26">
          <cell r="D26">
            <v>-5</v>
          </cell>
          <cell r="E26">
            <v>17</v>
          </cell>
          <cell r="F26">
            <v>-6.4</v>
          </cell>
          <cell r="G26">
            <v>17</v>
          </cell>
          <cell r="H26">
            <v>1.1399999999999999</v>
          </cell>
          <cell r="I26">
            <v>17</v>
          </cell>
          <cell r="J26">
            <v>9.1</v>
          </cell>
          <cell r="K26">
            <v>17</v>
          </cell>
          <cell r="L26">
            <v>7.5</v>
          </cell>
          <cell r="M26">
            <v>17</v>
          </cell>
          <cell r="O26">
            <v>-5.4</v>
          </cell>
          <cell r="P26">
            <v>17</v>
          </cell>
          <cell r="Q26">
            <v>-7</v>
          </cell>
          <cell r="R26">
            <v>17</v>
          </cell>
          <cell r="T26">
            <v>17</v>
          </cell>
          <cell r="U26">
            <v>8.1</v>
          </cell>
          <cell r="V26">
            <v>17</v>
          </cell>
          <cell r="W26">
            <v>6.25</v>
          </cell>
          <cell r="X26">
            <v>17</v>
          </cell>
        </row>
        <row r="27">
          <cell r="E27">
            <v>18</v>
          </cell>
          <cell r="F27">
            <v>-6.3</v>
          </cell>
          <cell r="G27">
            <v>18</v>
          </cell>
          <cell r="I27">
            <v>18</v>
          </cell>
          <cell r="J27">
            <v>9.3000000000000007</v>
          </cell>
          <cell r="K27">
            <v>18</v>
          </cell>
          <cell r="L27">
            <v>7.75</v>
          </cell>
          <cell r="M27">
            <v>18</v>
          </cell>
          <cell r="P27">
            <v>18</v>
          </cell>
          <cell r="Q27">
            <v>-6.9</v>
          </cell>
          <cell r="R27">
            <v>18</v>
          </cell>
          <cell r="S27">
            <v>1.1200000000000001</v>
          </cell>
          <cell r="T27">
            <v>18</v>
          </cell>
          <cell r="U27">
            <v>8.3000000000000007</v>
          </cell>
          <cell r="V27">
            <v>18</v>
          </cell>
          <cell r="W27">
            <v>6.5</v>
          </cell>
          <cell r="X27">
            <v>18</v>
          </cell>
        </row>
        <row r="28">
          <cell r="D28">
            <v>-4.9000000000000004</v>
          </cell>
          <cell r="E28">
            <v>19</v>
          </cell>
          <cell r="F28">
            <v>-6.2</v>
          </cell>
          <cell r="G28">
            <v>19</v>
          </cell>
          <cell r="H28">
            <v>1.1499999999999999</v>
          </cell>
          <cell r="I28">
            <v>19</v>
          </cell>
          <cell r="J28">
            <v>9.5</v>
          </cell>
          <cell r="K28">
            <v>19</v>
          </cell>
          <cell r="L28">
            <v>8</v>
          </cell>
          <cell r="M28">
            <v>19</v>
          </cell>
          <cell r="O28">
            <v>-5.3</v>
          </cell>
          <cell r="P28">
            <v>19</v>
          </cell>
          <cell r="Q28">
            <v>-6.8</v>
          </cell>
          <cell r="R28">
            <v>19</v>
          </cell>
          <cell r="T28">
            <v>19</v>
          </cell>
          <cell r="U28">
            <v>8.5</v>
          </cell>
          <cell r="V28">
            <v>19</v>
          </cell>
          <cell r="W28">
            <v>6.75</v>
          </cell>
          <cell r="X28">
            <v>19</v>
          </cell>
        </row>
        <row r="29">
          <cell r="E29">
            <v>20</v>
          </cell>
          <cell r="F29">
            <v>-6.1</v>
          </cell>
          <cell r="G29">
            <v>20</v>
          </cell>
          <cell r="I29">
            <v>20</v>
          </cell>
          <cell r="J29">
            <v>9.6999999999999993</v>
          </cell>
          <cell r="K29">
            <v>20</v>
          </cell>
          <cell r="L29">
            <v>8.25</v>
          </cell>
          <cell r="M29">
            <v>20</v>
          </cell>
          <cell r="O29">
            <v>-5.2</v>
          </cell>
          <cell r="P29">
            <v>20</v>
          </cell>
          <cell r="Q29">
            <v>-6.7</v>
          </cell>
          <cell r="R29">
            <v>20</v>
          </cell>
          <cell r="S29">
            <v>1.1399999999999999</v>
          </cell>
          <cell r="T29">
            <v>20</v>
          </cell>
          <cell r="U29">
            <v>8.6999999999999993</v>
          </cell>
          <cell r="V29">
            <v>20</v>
          </cell>
          <cell r="W29">
            <v>7</v>
          </cell>
          <cell r="X29">
            <v>20</v>
          </cell>
        </row>
        <row r="30">
          <cell r="D30">
            <v>-4.8</v>
          </cell>
          <cell r="E30">
            <v>21</v>
          </cell>
          <cell r="F30">
            <v>-6</v>
          </cell>
          <cell r="G30">
            <v>21</v>
          </cell>
          <cell r="H30">
            <v>1.17</v>
          </cell>
          <cell r="I30">
            <v>21</v>
          </cell>
          <cell r="J30">
            <v>9.9</v>
          </cell>
          <cell r="K30">
            <v>21</v>
          </cell>
          <cell r="L30">
            <v>8.5</v>
          </cell>
          <cell r="M30">
            <v>21</v>
          </cell>
          <cell r="P30">
            <v>21</v>
          </cell>
          <cell r="Q30">
            <v>-6.5</v>
          </cell>
          <cell r="R30">
            <v>21</v>
          </cell>
          <cell r="T30">
            <v>21</v>
          </cell>
          <cell r="U30">
            <v>8.9</v>
          </cell>
          <cell r="V30">
            <v>21</v>
          </cell>
          <cell r="W30">
            <v>7.25</v>
          </cell>
          <cell r="X30">
            <v>21</v>
          </cell>
        </row>
        <row r="31">
          <cell r="E31">
            <v>22</v>
          </cell>
          <cell r="G31">
            <v>22</v>
          </cell>
          <cell r="H31">
            <v>1.19</v>
          </cell>
          <cell r="I31">
            <v>22</v>
          </cell>
          <cell r="J31">
            <v>10.1</v>
          </cell>
          <cell r="K31">
            <v>22</v>
          </cell>
          <cell r="L31">
            <v>8.75</v>
          </cell>
          <cell r="M31">
            <v>22</v>
          </cell>
          <cell r="O31">
            <v>-5.0999999999999996</v>
          </cell>
          <cell r="P31">
            <v>22</v>
          </cell>
          <cell r="Q31">
            <v>-6.4</v>
          </cell>
          <cell r="R31">
            <v>22</v>
          </cell>
          <cell r="S31">
            <v>1.1599999999999999</v>
          </cell>
          <cell r="T31">
            <v>22</v>
          </cell>
          <cell r="U31">
            <v>9.1</v>
          </cell>
          <cell r="V31">
            <v>22</v>
          </cell>
          <cell r="W31">
            <v>7.5</v>
          </cell>
          <cell r="X31">
            <v>22</v>
          </cell>
        </row>
        <row r="32">
          <cell r="E32">
            <v>23</v>
          </cell>
          <cell r="F32">
            <v>-5.9</v>
          </cell>
          <cell r="G32">
            <v>23</v>
          </cell>
          <cell r="I32">
            <v>23</v>
          </cell>
          <cell r="J32">
            <v>10.3</v>
          </cell>
          <cell r="K32">
            <v>23</v>
          </cell>
          <cell r="L32">
            <v>9</v>
          </cell>
          <cell r="M32">
            <v>23</v>
          </cell>
          <cell r="O32">
            <v>-5</v>
          </cell>
          <cell r="P32">
            <v>23</v>
          </cell>
          <cell r="Q32">
            <v>-6.3</v>
          </cell>
          <cell r="R32">
            <v>23</v>
          </cell>
          <cell r="T32">
            <v>23</v>
          </cell>
          <cell r="U32">
            <v>9.3000000000000007</v>
          </cell>
          <cell r="V32">
            <v>23</v>
          </cell>
          <cell r="W32">
            <v>7.75</v>
          </cell>
          <cell r="X32">
            <v>23</v>
          </cell>
        </row>
        <row r="33">
          <cell r="D33">
            <v>-4.7</v>
          </cell>
          <cell r="E33">
            <v>24</v>
          </cell>
          <cell r="F33">
            <v>-5.8</v>
          </cell>
          <cell r="G33">
            <v>24</v>
          </cell>
          <cell r="H33">
            <v>1.24</v>
          </cell>
          <cell r="I33">
            <v>24</v>
          </cell>
          <cell r="J33">
            <v>10.5</v>
          </cell>
          <cell r="K33">
            <v>24</v>
          </cell>
          <cell r="L33">
            <v>9.25</v>
          </cell>
          <cell r="M33">
            <v>24</v>
          </cell>
          <cell r="P33">
            <v>24</v>
          </cell>
          <cell r="Q33">
            <v>-6.2</v>
          </cell>
          <cell r="R33">
            <v>24</v>
          </cell>
          <cell r="S33">
            <v>1.18</v>
          </cell>
          <cell r="T33">
            <v>24</v>
          </cell>
          <cell r="U33">
            <v>9.5</v>
          </cell>
          <cell r="V33">
            <v>24</v>
          </cell>
          <cell r="W33">
            <v>8</v>
          </cell>
          <cell r="X33">
            <v>24</v>
          </cell>
        </row>
        <row r="34">
          <cell r="E34">
            <v>25</v>
          </cell>
          <cell r="G34">
            <v>25</v>
          </cell>
          <cell r="H34">
            <v>1.26</v>
          </cell>
          <cell r="I34">
            <v>25</v>
          </cell>
          <cell r="J34">
            <v>10.7</v>
          </cell>
          <cell r="K34">
            <v>25</v>
          </cell>
          <cell r="L34">
            <v>9.5</v>
          </cell>
          <cell r="M34">
            <v>25</v>
          </cell>
          <cell r="O34">
            <v>-4.9000000000000004</v>
          </cell>
          <cell r="P34">
            <v>25</v>
          </cell>
          <cell r="Q34">
            <v>-6.1</v>
          </cell>
          <cell r="R34">
            <v>25</v>
          </cell>
          <cell r="T34">
            <v>25</v>
          </cell>
          <cell r="U34">
            <v>9.6999999999999993</v>
          </cell>
          <cell r="V34">
            <v>25</v>
          </cell>
          <cell r="W34">
            <v>8.3000000000000007</v>
          </cell>
          <cell r="X34">
            <v>25</v>
          </cell>
        </row>
        <row r="35">
          <cell r="E35">
            <v>26</v>
          </cell>
          <cell r="F35">
            <v>-5.7</v>
          </cell>
          <cell r="G35">
            <v>26</v>
          </cell>
          <cell r="H35">
            <v>1.29</v>
          </cell>
          <cell r="I35">
            <v>26</v>
          </cell>
          <cell r="J35">
            <v>10.9</v>
          </cell>
          <cell r="K35">
            <v>26</v>
          </cell>
          <cell r="L35">
            <v>9.75</v>
          </cell>
          <cell r="M35">
            <v>26</v>
          </cell>
          <cell r="P35">
            <v>26</v>
          </cell>
          <cell r="R35">
            <v>26</v>
          </cell>
          <cell r="S35">
            <v>1.22</v>
          </cell>
          <cell r="T35">
            <v>26</v>
          </cell>
          <cell r="U35">
            <v>9.9</v>
          </cell>
          <cell r="V35">
            <v>26</v>
          </cell>
          <cell r="W35">
            <v>8.6</v>
          </cell>
          <cell r="X35">
            <v>26</v>
          </cell>
        </row>
        <row r="36">
          <cell r="D36">
            <v>-4.5999999999999996</v>
          </cell>
          <cell r="E36">
            <v>27</v>
          </cell>
          <cell r="F36">
            <v>-5.6</v>
          </cell>
          <cell r="G36">
            <v>27</v>
          </cell>
          <cell r="H36">
            <v>1.32</v>
          </cell>
          <cell r="I36">
            <v>27</v>
          </cell>
          <cell r="J36">
            <v>11.1</v>
          </cell>
          <cell r="K36">
            <v>27</v>
          </cell>
          <cell r="L36">
            <v>10</v>
          </cell>
          <cell r="M36">
            <v>27</v>
          </cell>
          <cell r="O36">
            <v>-4.8</v>
          </cell>
          <cell r="P36">
            <v>27</v>
          </cell>
          <cell r="Q36">
            <v>-6</v>
          </cell>
          <cell r="R36">
            <v>27</v>
          </cell>
          <cell r="S36">
            <v>1.25</v>
          </cell>
          <cell r="T36">
            <v>27</v>
          </cell>
          <cell r="U36">
            <v>10.1</v>
          </cell>
          <cell r="V36">
            <v>27</v>
          </cell>
          <cell r="W36">
            <v>8.9</v>
          </cell>
          <cell r="X36">
            <v>27</v>
          </cell>
        </row>
        <row r="37">
          <cell r="E37">
            <v>28</v>
          </cell>
          <cell r="G37">
            <v>28</v>
          </cell>
          <cell r="H37">
            <v>1.35</v>
          </cell>
          <cell r="I37">
            <v>28</v>
          </cell>
          <cell r="J37">
            <v>11.3</v>
          </cell>
          <cell r="K37">
            <v>28</v>
          </cell>
          <cell r="L37">
            <v>10.25</v>
          </cell>
          <cell r="M37">
            <v>28</v>
          </cell>
          <cell r="P37">
            <v>28</v>
          </cell>
          <cell r="Q37">
            <v>-5.9</v>
          </cell>
          <cell r="R37">
            <v>28</v>
          </cell>
          <cell r="S37">
            <v>1.28</v>
          </cell>
          <cell r="T37">
            <v>28</v>
          </cell>
          <cell r="U37">
            <v>10.3</v>
          </cell>
          <cell r="V37">
            <v>28</v>
          </cell>
          <cell r="W37">
            <v>9.1999999999999993</v>
          </cell>
          <cell r="X37">
            <v>28</v>
          </cell>
        </row>
        <row r="38">
          <cell r="E38">
            <v>29</v>
          </cell>
          <cell r="F38">
            <v>5.5</v>
          </cell>
          <cell r="G38">
            <v>29</v>
          </cell>
          <cell r="H38">
            <v>1.38</v>
          </cell>
          <cell r="I38">
            <v>29</v>
          </cell>
          <cell r="J38">
            <v>11.5</v>
          </cell>
          <cell r="K38">
            <v>29</v>
          </cell>
          <cell r="L38">
            <v>10.5</v>
          </cell>
          <cell r="M38">
            <v>29</v>
          </cell>
          <cell r="P38">
            <v>29</v>
          </cell>
          <cell r="R38">
            <v>29</v>
          </cell>
          <cell r="S38">
            <v>1.3</v>
          </cell>
          <cell r="T38">
            <v>29</v>
          </cell>
          <cell r="U38">
            <v>10.5</v>
          </cell>
          <cell r="V38">
            <v>29</v>
          </cell>
          <cell r="W38">
            <v>9.5</v>
          </cell>
          <cell r="X38">
            <v>29</v>
          </cell>
        </row>
        <row r="39">
          <cell r="D39">
            <v>-4.5</v>
          </cell>
          <cell r="E39">
            <v>30</v>
          </cell>
          <cell r="G39">
            <v>30</v>
          </cell>
          <cell r="H39">
            <v>1.41</v>
          </cell>
          <cell r="I39">
            <v>30</v>
          </cell>
          <cell r="J39">
            <v>11.7</v>
          </cell>
          <cell r="K39">
            <v>30</v>
          </cell>
          <cell r="L39">
            <v>10.8</v>
          </cell>
          <cell r="M39">
            <v>30</v>
          </cell>
          <cell r="O39">
            <v>-4.7</v>
          </cell>
          <cell r="P39">
            <v>30</v>
          </cell>
          <cell r="Q39">
            <v>-5.8</v>
          </cell>
          <cell r="R39">
            <v>30</v>
          </cell>
          <cell r="S39">
            <v>1.34</v>
          </cell>
          <cell r="T39">
            <v>30</v>
          </cell>
          <cell r="U39">
            <v>10.7</v>
          </cell>
          <cell r="V39">
            <v>30</v>
          </cell>
          <cell r="W39">
            <v>9.8000000000000007</v>
          </cell>
          <cell r="X39">
            <v>30</v>
          </cell>
        </row>
        <row r="40">
          <cell r="E40">
            <v>31</v>
          </cell>
          <cell r="F40">
            <v>-5.4</v>
          </cell>
          <cell r="G40">
            <v>31</v>
          </cell>
          <cell r="H40">
            <v>1.44</v>
          </cell>
          <cell r="I40">
            <v>31</v>
          </cell>
          <cell r="J40">
            <v>11.9</v>
          </cell>
          <cell r="K40">
            <v>31</v>
          </cell>
          <cell r="L40">
            <v>11.1</v>
          </cell>
          <cell r="M40">
            <v>31</v>
          </cell>
          <cell r="P40">
            <v>31</v>
          </cell>
          <cell r="Q40">
            <v>-5.7</v>
          </cell>
          <cell r="R40">
            <v>31</v>
          </cell>
          <cell r="S40">
            <v>1.36</v>
          </cell>
          <cell r="T40">
            <v>31</v>
          </cell>
          <cell r="U40">
            <v>10.9</v>
          </cell>
          <cell r="V40">
            <v>31</v>
          </cell>
          <cell r="W40">
            <v>10.1</v>
          </cell>
          <cell r="X40">
            <v>31</v>
          </cell>
        </row>
        <row r="41">
          <cell r="E41">
            <v>32</v>
          </cell>
          <cell r="F41">
            <v>-5.3</v>
          </cell>
          <cell r="G41">
            <v>32</v>
          </cell>
          <cell r="H41">
            <v>1.46</v>
          </cell>
          <cell r="I41">
            <v>32</v>
          </cell>
          <cell r="J41">
            <v>12.1</v>
          </cell>
          <cell r="K41">
            <v>32</v>
          </cell>
          <cell r="L41">
            <v>11.4</v>
          </cell>
          <cell r="M41">
            <v>32</v>
          </cell>
          <cell r="P41">
            <v>32</v>
          </cell>
          <cell r="R41">
            <v>32</v>
          </cell>
          <cell r="S41">
            <v>1.39</v>
          </cell>
          <cell r="T41">
            <v>32</v>
          </cell>
          <cell r="U41">
            <v>11.1</v>
          </cell>
          <cell r="V41">
            <v>32</v>
          </cell>
          <cell r="W41">
            <v>10.4</v>
          </cell>
          <cell r="X41">
            <v>32</v>
          </cell>
        </row>
        <row r="42">
          <cell r="D42">
            <v>-4.4000000000000004</v>
          </cell>
          <cell r="E42">
            <v>33</v>
          </cell>
          <cell r="G42">
            <v>33</v>
          </cell>
          <cell r="H42">
            <v>1.49</v>
          </cell>
          <cell r="I42">
            <v>33</v>
          </cell>
          <cell r="J42">
            <v>12.5</v>
          </cell>
          <cell r="K42">
            <v>33</v>
          </cell>
          <cell r="L42">
            <v>11.7</v>
          </cell>
          <cell r="M42">
            <v>33</v>
          </cell>
          <cell r="O42">
            <v>-4.5999999999999996</v>
          </cell>
          <cell r="P42">
            <v>33</v>
          </cell>
          <cell r="Q42">
            <v>-5.6</v>
          </cell>
          <cell r="R42">
            <v>33</v>
          </cell>
          <cell r="S42">
            <v>1.42</v>
          </cell>
          <cell r="T42">
            <v>33</v>
          </cell>
          <cell r="U42">
            <v>11.3</v>
          </cell>
          <cell r="V42">
            <v>33</v>
          </cell>
          <cell r="W42">
            <v>10.7</v>
          </cell>
          <cell r="X42">
            <v>33</v>
          </cell>
        </row>
        <row r="43">
          <cell r="E43">
            <v>34</v>
          </cell>
          <cell r="F43">
            <v>-5.2</v>
          </cell>
          <cell r="G43">
            <v>34</v>
          </cell>
          <cell r="H43">
            <v>1.51</v>
          </cell>
          <cell r="I43">
            <v>34</v>
          </cell>
          <cell r="J43">
            <v>12.5</v>
          </cell>
          <cell r="K43">
            <v>34</v>
          </cell>
          <cell r="L43">
            <v>12</v>
          </cell>
          <cell r="M43">
            <v>34</v>
          </cell>
          <cell r="P43">
            <v>34</v>
          </cell>
          <cell r="R43">
            <v>34</v>
          </cell>
          <cell r="S43">
            <v>1.44</v>
          </cell>
          <cell r="T43">
            <v>34</v>
          </cell>
          <cell r="U43">
            <v>11.5</v>
          </cell>
          <cell r="V43">
            <v>34</v>
          </cell>
          <cell r="W43">
            <v>11</v>
          </cell>
          <cell r="X43">
            <v>34</v>
          </cell>
        </row>
        <row r="44">
          <cell r="E44">
            <v>35</v>
          </cell>
          <cell r="F44">
            <v>-5.0999999999999996</v>
          </cell>
          <cell r="G44">
            <v>35</v>
          </cell>
          <cell r="H44">
            <v>1.53</v>
          </cell>
          <cell r="I44">
            <v>35</v>
          </cell>
          <cell r="J44">
            <v>12.7</v>
          </cell>
          <cell r="K44">
            <v>35</v>
          </cell>
          <cell r="L44">
            <v>12.3</v>
          </cell>
          <cell r="M44">
            <v>35</v>
          </cell>
          <cell r="P44">
            <v>35</v>
          </cell>
          <cell r="Q44">
            <v>-5.5</v>
          </cell>
          <cell r="R44">
            <v>35</v>
          </cell>
          <cell r="S44">
            <v>1.46</v>
          </cell>
          <cell r="T44">
            <v>35</v>
          </cell>
          <cell r="U44">
            <v>11.7</v>
          </cell>
          <cell r="V44">
            <v>35</v>
          </cell>
          <cell r="W44">
            <v>11.3</v>
          </cell>
          <cell r="X44">
            <v>35</v>
          </cell>
        </row>
        <row r="45">
          <cell r="D45">
            <v>-4.3</v>
          </cell>
          <cell r="E45">
            <v>36</v>
          </cell>
          <cell r="G45">
            <v>36</v>
          </cell>
          <cell r="H45">
            <v>1.55</v>
          </cell>
          <cell r="I45">
            <v>36</v>
          </cell>
          <cell r="J45">
            <v>12.9</v>
          </cell>
          <cell r="K45">
            <v>36</v>
          </cell>
          <cell r="L45">
            <v>12.6</v>
          </cell>
          <cell r="M45">
            <v>36</v>
          </cell>
          <cell r="O45">
            <v>-4.5</v>
          </cell>
          <cell r="P45">
            <v>36</v>
          </cell>
          <cell r="Q45">
            <v>-5.4</v>
          </cell>
          <cell r="R45">
            <v>36</v>
          </cell>
          <cell r="S45">
            <v>1.48</v>
          </cell>
          <cell r="T45">
            <v>36</v>
          </cell>
          <cell r="U45">
            <v>11.9</v>
          </cell>
          <cell r="V45">
            <v>36</v>
          </cell>
          <cell r="W45">
            <v>11.6</v>
          </cell>
          <cell r="X45">
            <v>36</v>
          </cell>
        </row>
        <row r="46">
          <cell r="E46">
            <v>37</v>
          </cell>
          <cell r="F46">
            <v>-5</v>
          </cell>
          <cell r="G46">
            <v>37</v>
          </cell>
          <cell r="I46">
            <v>37</v>
          </cell>
          <cell r="J46">
            <v>13.1</v>
          </cell>
          <cell r="K46">
            <v>37</v>
          </cell>
          <cell r="L46">
            <v>13</v>
          </cell>
          <cell r="M46">
            <v>37</v>
          </cell>
          <cell r="P46">
            <v>37</v>
          </cell>
          <cell r="R46">
            <v>37</v>
          </cell>
          <cell r="T46">
            <v>37</v>
          </cell>
          <cell r="U46">
            <v>12.1</v>
          </cell>
          <cell r="V46">
            <v>37</v>
          </cell>
          <cell r="W46">
            <v>11.95</v>
          </cell>
          <cell r="X46">
            <v>37</v>
          </cell>
        </row>
        <row r="47">
          <cell r="E47">
            <v>38</v>
          </cell>
          <cell r="F47">
            <v>-4.9000000000000004</v>
          </cell>
          <cell r="G47">
            <v>38</v>
          </cell>
          <cell r="H47">
            <v>1.58</v>
          </cell>
          <cell r="I47">
            <v>38</v>
          </cell>
          <cell r="J47">
            <v>13.3</v>
          </cell>
          <cell r="K47">
            <v>38</v>
          </cell>
          <cell r="L47">
            <v>13.4</v>
          </cell>
          <cell r="M47">
            <v>38</v>
          </cell>
          <cell r="P47">
            <v>38</v>
          </cell>
          <cell r="Q47">
            <v>-5.3</v>
          </cell>
          <cell r="R47">
            <v>38</v>
          </cell>
          <cell r="S47">
            <v>1.5</v>
          </cell>
          <cell r="T47">
            <v>38</v>
          </cell>
          <cell r="U47">
            <v>12.3</v>
          </cell>
          <cell r="V47">
            <v>38</v>
          </cell>
          <cell r="W47">
            <v>12.3</v>
          </cell>
          <cell r="X47">
            <v>38</v>
          </cell>
        </row>
        <row r="48">
          <cell r="D48">
            <v>-4.2</v>
          </cell>
          <cell r="E48">
            <v>39</v>
          </cell>
          <cell r="G48">
            <v>39</v>
          </cell>
          <cell r="I48">
            <v>39</v>
          </cell>
          <cell r="J48">
            <v>13.5</v>
          </cell>
          <cell r="K48">
            <v>39</v>
          </cell>
          <cell r="L48">
            <v>13.8</v>
          </cell>
          <cell r="M48">
            <v>39</v>
          </cell>
          <cell r="O48">
            <v>-4.4000000000000004</v>
          </cell>
          <cell r="P48">
            <v>39</v>
          </cell>
          <cell r="R48">
            <v>39</v>
          </cell>
          <cell r="T48">
            <v>39</v>
          </cell>
          <cell r="U48">
            <v>12.5</v>
          </cell>
          <cell r="V48">
            <v>39</v>
          </cell>
          <cell r="W48">
            <v>12.65</v>
          </cell>
          <cell r="X48">
            <v>39</v>
          </cell>
        </row>
        <row r="49">
          <cell r="E49">
            <v>40</v>
          </cell>
          <cell r="F49">
            <v>-4.8</v>
          </cell>
          <cell r="G49">
            <v>40</v>
          </cell>
          <cell r="H49">
            <v>1.61</v>
          </cell>
          <cell r="I49">
            <v>40</v>
          </cell>
          <cell r="J49">
            <v>13.7</v>
          </cell>
          <cell r="K49">
            <v>40</v>
          </cell>
          <cell r="L49">
            <v>14.2</v>
          </cell>
          <cell r="M49">
            <v>40</v>
          </cell>
          <cell r="P49">
            <v>40</v>
          </cell>
          <cell r="Q49">
            <v>-5.2</v>
          </cell>
          <cell r="R49">
            <v>40</v>
          </cell>
          <cell r="S49">
            <v>1.52</v>
          </cell>
          <cell r="T49">
            <v>40</v>
          </cell>
          <cell r="U49">
            <v>12.7</v>
          </cell>
          <cell r="V49">
            <v>40</v>
          </cell>
          <cell r="W49">
            <v>13</v>
          </cell>
          <cell r="X49">
            <v>40</v>
          </cell>
        </row>
        <row r="50">
          <cell r="E50">
            <v>41</v>
          </cell>
          <cell r="G50">
            <v>41</v>
          </cell>
          <cell r="H50">
            <v>1.62</v>
          </cell>
          <cell r="I50">
            <v>41</v>
          </cell>
          <cell r="J50">
            <v>13.9</v>
          </cell>
          <cell r="K50">
            <v>41</v>
          </cell>
          <cell r="L50">
            <v>14.6</v>
          </cell>
          <cell r="M50">
            <v>41</v>
          </cell>
          <cell r="P50">
            <v>41</v>
          </cell>
          <cell r="R50">
            <v>41</v>
          </cell>
          <cell r="T50">
            <v>41</v>
          </cell>
          <cell r="U50">
            <v>12.9</v>
          </cell>
          <cell r="V50">
            <v>41</v>
          </cell>
          <cell r="W50">
            <v>13.35</v>
          </cell>
          <cell r="X50">
            <v>41</v>
          </cell>
        </row>
        <row r="51">
          <cell r="D51">
            <v>-4.0999999999999996</v>
          </cell>
          <cell r="E51">
            <v>42</v>
          </cell>
          <cell r="F51">
            <v>-4.7</v>
          </cell>
          <cell r="G51">
            <v>42</v>
          </cell>
          <cell r="H51">
            <v>1.63</v>
          </cell>
          <cell r="I51">
            <v>42</v>
          </cell>
          <cell r="J51">
            <v>14.1</v>
          </cell>
          <cell r="K51">
            <v>42</v>
          </cell>
          <cell r="L51">
            <v>15</v>
          </cell>
          <cell r="M51">
            <v>42</v>
          </cell>
          <cell r="O51">
            <v>-4.3</v>
          </cell>
          <cell r="P51">
            <v>42</v>
          </cell>
          <cell r="Q51">
            <v>-5.0999999999999996</v>
          </cell>
          <cell r="R51">
            <v>42</v>
          </cell>
          <cell r="S51">
            <v>1.54</v>
          </cell>
          <cell r="T51">
            <v>42</v>
          </cell>
          <cell r="U51">
            <v>13.1</v>
          </cell>
          <cell r="V51">
            <v>42</v>
          </cell>
          <cell r="W51">
            <v>13.7</v>
          </cell>
          <cell r="X51">
            <v>42</v>
          </cell>
        </row>
        <row r="52">
          <cell r="E52">
            <v>43</v>
          </cell>
          <cell r="G52">
            <v>43</v>
          </cell>
          <cell r="H52">
            <v>1.64</v>
          </cell>
          <cell r="I52">
            <v>43</v>
          </cell>
          <cell r="K52">
            <v>43</v>
          </cell>
          <cell r="M52">
            <v>43</v>
          </cell>
          <cell r="P52">
            <v>43</v>
          </cell>
          <cell r="R52">
            <v>43</v>
          </cell>
          <cell r="S52">
            <v>1.55</v>
          </cell>
          <cell r="T52">
            <v>43</v>
          </cell>
          <cell r="V52">
            <v>43</v>
          </cell>
          <cell r="X52">
            <v>43</v>
          </cell>
        </row>
        <row r="53">
          <cell r="E53">
            <v>44</v>
          </cell>
          <cell r="G53">
            <v>44</v>
          </cell>
          <cell r="H53">
            <v>1.66</v>
          </cell>
          <cell r="I53">
            <v>44</v>
          </cell>
          <cell r="K53">
            <v>44</v>
          </cell>
          <cell r="M53">
            <v>44</v>
          </cell>
          <cell r="P53">
            <v>44</v>
          </cell>
          <cell r="R53">
            <v>44</v>
          </cell>
          <cell r="S53">
            <v>1.56</v>
          </cell>
          <cell r="T53">
            <v>44</v>
          </cell>
          <cell r="V53">
            <v>44</v>
          </cell>
          <cell r="X53">
            <v>44</v>
          </cell>
        </row>
        <row r="54">
          <cell r="E54">
            <v>45</v>
          </cell>
          <cell r="G54">
            <v>45</v>
          </cell>
          <cell r="H54">
            <v>1.69</v>
          </cell>
          <cell r="I54">
            <v>45</v>
          </cell>
          <cell r="K54">
            <v>45</v>
          </cell>
          <cell r="M54">
            <v>45</v>
          </cell>
          <cell r="P54">
            <v>45</v>
          </cell>
          <cell r="R54">
            <v>45</v>
          </cell>
          <cell r="S54">
            <v>1.58</v>
          </cell>
          <cell r="T54">
            <v>45</v>
          </cell>
          <cell r="V54">
            <v>45</v>
          </cell>
          <cell r="X54">
            <v>45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1"/>
  <sheetViews>
    <sheetView showGridLines="0" workbookViewId="0">
      <pane ySplit="9" topLeftCell="A16" activePane="bottomLeft" state="frozen"/>
      <selection activeCell="S4" sqref="S4"/>
      <selection pane="bottomLeft" activeCell="E35" sqref="E35"/>
    </sheetView>
  </sheetViews>
  <sheetFormatPr baseColWidth="10" defaultRowHeight="12"/>
  <cols>
    <col min="1" max="2" width="14.7109375" style="54" customWidth="1"/>
    <col min="3" max="4" width="8.7109375" style="54" customWidth="1"/>
    <col min="5" max="5" width="5.7109375" style="94" customWidth="1"/>
    <col min="6" max="6" width="3.7109375" style="44" customWidth="1"/>
    <col min="7" max="7" width="5.7109375" style="94" customWidth="1"/>
    <col min="8" max="8" width="3.7109375" style="44" customWidth="1"/>
    <col min="9" max="9" width="6.140625" style="44" bestFit="1" customWidth="1"/>
    <col min="10" max="10" width="5.7109375" style="95" hidden="1" customWidth="1"/>
    <col min="11" max="11" width="3.7109375" style="44" hidden="1" customWidth="1"/>
    <col min="12" max="12" width="5.7109375" style="95" customWidth="1"/>
    <col min="13" max="13" width="3.7109375" style="44" customWidth="1"/>
    <col min="14" max="14" width="5.7109375" style="95" customWidth="1"/>
    <col min="15" max="15" width="3.7109375" style="44" customWidth="1"/>
    <col min="16" max="16" width="4.28515625" style="44" customWidth="1"/>
    <col min="17" max="17" width="5.7109375" style="96" customWidth="1"/>
    <col min="18" max="18" width="4.42578125" style="44" customWidth="1"/>
    <col min="19" max="19" width="4.42578125" style="54" customWidth="1"/>
    <col min="20" max="16384" width="11.42578125" style="54"/>
  </cols>
  <sheetData>
    <row r="1" spans="1:19" s="8" customFormat="1" ht="15" customHeight="1" thickBot="1">
      <c r="A1" s="1"/>
      <c r="B1" s="2"/>
      <c r="C1" s="2"/>
      <c r="D1" s="2"/>
      <c r="E1" s="3"/>
      <c r="F1" s="4"/>
      <c r="G1" s="3"/>
      <c r="H1" s="4"/>
      <c r="I1" s="4"/>
      <c r="J1" s="5"/>
      <c r="K1" s="4"/>
      <c r="L1" s="5"/>
      <c r="M1" s="4"/>
      <c r="N1" s="5"/>
      <c r="O1" s="4"/>
      <c r="P1" s="4"/>
      <c r="Q1" s="6"/>
      <c r="R1" s="7"/>
    </row>
    <row r="2" spans="1:19" s="21" customFormat="1" ht="20.100000000000001" customHeight="1" thickBot="1">
      <c r="A2" s="9" t="s">
        <v>0</v>
      </c>
      <c r="B2" s="10" t="s">
        <v>1</v>
      </c>
      <c r="C2" s="10"/>
      <c r="D2" s="11" t="s">
        <v>2</v>
      </c>
      <c r="E2" s="12"/>
      <c r="F2" s="13"/>
      <c r="G2" s="14" t="s">
        <v>3</v>
      </c>
      <c r="H2" s="15"/>
      <c r="I2" s="15"/>
      <c r="J2" s="16"/>
      <c r="K2" s="15"/>
      <c r="L2" s="16"/>
      <c r="M2" s="15"/>
      <c r="N2" s="17"/>
      <c r="O2" s="15"/>
      <c r="P2" s="18"/>
      <c r="Q2" s="19"/>
      <c r="R2" s="20"/>
    </row>
    <row r="3" spans="1:19" s="21" customFormat="1" ht="20.100000000000001" customHeight="1">
      <c r="A3" s="9"/>
      <c r="B3" s="10" t="s">
        <v>4</v>
      </c>
      <c r="C3" s="10"/>
      <c r="D3" s="113" t="s">
        <v>5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5"/>
      <c r="Q3" s="19"/>
      <c r="R3" s="20"/>
    </row>
    <row r="4" spans="1:19" s="21" customFormat="1" ht="20.100000000000001" customHeight="1">
      <c r="A4" s="9"/>
      <c r="B4" s="10" t="s">
        <v>6</v>
      </c>
      <c r="C4" s="10"/>
      <c r="D4" s="116">
        <v>42392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8"/>
      <c r="Q4" s="19"/>
      <c r="R4" s="20"/>
    </row>
    <row r="5" spans="1:19" s="21" customFormat="1" ht="20.100000000000001" customHeight="1" thickBot="1">
      <c r="A5" s="9"/>
      <c r="B5" s="10" t="s">
        <v>7</v>
      </c>
      <c r="C5" s="10"/>
      <c r="D5" s="119" t="s">
        <v>8</v>
      </c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1"/>
      <c r="Q5" s="19"/>
      <c r="R5" s="20"/>
    </row>
    <row r="6" spans="1:19" s="21" customFormat="1" ht="15" customHeight="1">
      <c r="A6" s="9"/>
      <c r="B6" s="10"/>
      <c r="C6" s="10"/>
      <c r="D6" s="10"/>
      <c r="E6" s="22"/>
      <c r="F6" s="23"/>
      <c r="G6" s="24"/>
      <c r="H6" s="25"/>
      <c r="I6" s="25"/>
      <c r="J6" s="26"/>
      <c r="K6" s="27"/>
      <c r="L6" s="26"/>
      <c r="M6" s="25"/>
      <c r="N6" s="28"/>
      <c r="O6" s="25"/>
      <c r="P6" s="25"/>
      <c r="Q6" s="19"/>
      <c r="R6" s="20"/>
    </row>
    <row r="7" spans="1:19" s="8" customFormat="1" ht="15" customHeight="1">
      <c r="A7" s="29"/>
      <c r="B7" s="30"/>
      <c r="C7" s="30"/>
      <c r="D7" s="30"/>
      <c r="E7" s="31"/>
      <c r="F7" s="32"/>
      <c r="G7" s="31"/>
      <c r="H7" s="32"/>
      <c r="I7" s="32"/>
      <c r="J7" s="33"/>
      <c r="K7" s="32"/>
      <c r="L7" s="33"/>
      <c r="M7" s="32"/>
      <c r="N7" s="33"/>
      <c r="O7" s="32"/>
      <c r="P7" s="32"/>
      <c r="Q7" s="34"/>
      <c r="R7" s="35"/>
    </row>
    <row r="8" spans="1:19" s="8" customFormat="1" ht="6.75" customHeight="1">
      <c r="A8" s="36"/>
      <c r="B8" s="37"/>
      <c r="C8" s="37"/>
      <c r="D8" s="37"/>
      <c r="E8" s="38"/>
      <c r="F8" s="39"/>
      <c r="G8" s="38"/>
      <c r="H8" s="39"/>
      <c r="I8" s="39"/>
      <c r="J8" s="40"/>
      <c r="K8" s="39"/>
      <c r="L8" s="41"/>
      <c r="M8" s="39"/>
      <c r="N8" s="40"/>
      <c r="O8" s="42"/>
      <c r="P8" s="39"/>
      <c r="Q8" s="43"/>
      <c r="R8" s="44"/>
    </row>
    <row r="9" spans="1:19" ht="15.75" customHeight="1">
      <c r="A9" s="45" t="s">
        <v>9</v>
      </c>
      <c r="B9" s="46" t="s">
        <v>10</v>
      </c>
      <c r="C9" s="46" t="s">
        <v>11</v>
      </c>
      <c r="D9" s="46" t="s">
        <v>12</v>
      </c>
      <c r="E9" s="47" t="s">
        <v>13</v>
      </c>
      <c r="F9" s="48" t="s">
        <v>14</v>
      </c>
      <c r="G9" s="49" t="s">
        <v>15</v>
      </c>
      <c r="H9" s="46" t="s">
        <v>14</v>
      </c>
      <c r="I9" s="46" t="s">
        <v>16</v>
      </c>
      <c r="J9" s="50" t="s">
        <v>17</v>
      </c>
      <c r="K9" s="48" t="s">
        <v>14</v>
      </c>
      <c r="L9" s="51" t="s">
        <v>18</v>
      </c>
      <c r="M9" s="46" t="s">
        <v>14</v>
      </c>
      <c r="N9" s="50" t="s">
        <v>19</v>
      </c>
      <c r="O9" s="48" t="s">
        <v>14</v>
      </c>
      <c r="P9" s="52" t="s">
        <v>20</v>
      </c>
      <c r="Q9" s="53" t="s">
        <v>21</v>
      </c>
      <c r="R9" s="46" t="s">
        <v>22</v>
      </c>
    </row>
    <row r="10" spans="1:19" ht="15.75" customHeight="1">
      <c r="A10" s="55" t="s">
        <v>23</v>
      </c>
      <c r="B10" s="56" t="s">
        <v>24</v>
      </c>
      <c r="C10" s="57" t="s">
        <v>25</v>
      </c>
      <c r="D10" s="58">
        <v>1654860</v>
      </c>
      <c r="E10" s="59">
        <v>5.8</v>
      </c>
      <c r="F10" s="60">
        <f t="shared" ref="F10:F28" si="0">IF(E10="NP",0,VLOOKUP(E10*(-1),VITPOF,2))</f>
        <v>11</v>
      </c>
      <c r="G10" s="61">
        <v>7.2</v>
      </c>
      <c r="H10" s="60">
        <f t="shared" ref="H10:H28" si="1">IF(G10="NP",0,VLOOKUP(G10*(-1),HAIESPOF,2))</f>
        <v>15</v>
      </c>
      <c r="I10" s="60">
        <f t="shared" ref="I10:I28" si="2">IF(F10&gt;H10,F10,H10)</f>
        <v>15</v>
      </c>
      <c r="J10" s="62" t="s">
        <v>26</v>
      </c>
      <c r="K10" s="60">
        <f t="shared" ref="K10:K28" si="3">IF(J10="NP",0,VLOOKUP(J10,HAUTPOF,2))</f>
        <v>0</v>
      </c>
      <c r="L10" s="63">
        <v>8.25</v>
      </c>
      <c r="M10" s="64">
        <f t="shared" ref="M10:M28" si="4">IF(L10="NP",0,VLOOKUP(L10,PENTPOF,2))</f>
        <v>17</v>
      </c>
      <c r="N10" s="65">
        <v>6.3</v>
      </c>
      <c r="O10" s="60">
        <f t="shared" ref="O10:O28" si="5">IF(N10="NP",0,VLOOKUP(N10,MBPOF,2))</f>
        <v>17</v>
      </c>
      <c r="P10" s="66">
        <v>1</v>
      </c>
      <c r="Q10" s="67">
        <f t="shared" ref="Q10:Q28" si="6">I10+K10+M10+O10</f>
        <v>49</v>
      </c>
      <c r="R10" s="68" t="s">
        <v>2</v>
      </c>
      <c r="S10" s="69"/>
    </row>
    <row r="11" spans="1:19" ht="15.75" customHeight="1">
      <c r="A11" s="70" t="s">
        <v>27</v>
      </c>
      <c r="B11" s="71" t="s">
        <v>28</v>
      </c>
      <c r="C11" s="57" t="s">
        <v>29</v>
      </c>
      <c r="D11" s="58">
        <v>1801633</v>
      </c>
      <c r="E11" s="59">
        <v>6.1</v>
      </c>
      <c r="F11" s="60">
        <f t="shared" si="0"/>
        <v>8</v>
      </c>
      <c r="G11" s="61">
        <v>6.8</v>
      </c>
      <c r="H11" s="60">
        <f t="shared" si="1"/>
        <v>19</v>
      </c>
      <c r="I11" s="60">
        <f t="shared" si="2"/>
        <v>19</v>
      </c>
      <c r="J11" s="62" t="s">
        <v>26</v>
      </c>
      <c r="K11" s="60">
        <f t="shared" si="3"/>
        <v>0</v>
      </c>
      <c r="L11" s="63">
        <v>7.8</v>
      </c>
      <c r="M11" s="64">
        <f t="shared" si="4"/>
        <v>15</v>
      </c>
      <c r="N11" s="65">
        <v>5.15</v>
      </c>
      <c r="O11" s="60">
        <f t="shared" si="5"/>
        <v>12</v>
      </c>
      <c r="P11" s="66">
        <v>2</v>
      </c>
      <c r="Q11" s="67">
        <f t="shared" si="6"/>
        <v>46</v>
      </c>
      <c r="R11" s="68" t="s">
        <v>2</v>
      </c>
      <c r="S11" s="72"/>
    </row>
    <row r="12" spans="1:19" ht="15.75" customHeight="1">
      <c r="A12" s="55" t="s">
        <v>30</v>
      </c>
      <c r="B12" s="56" t="s">
        <v>31</v>
      </c>
      <c r="C12" s="57" t="s">
        <v>32</v>
      </c>
      <c r="D12" s="73">
        <v>1579522</v>
      </c>
      <c r="E12" s="59">
        <v>5.64</v>
      </c>
      <c r="F12" s="60">
        <f t="shared" si="0"/>
        <v>13</v>
      </c>
      <c r="G12" s="61">
        <v>7</v>
      </c>
      <c r="H12" s="60">
        <f t="shared" si="1"/>
        <v>17</v>
      </c>
      <c r="I12" s="60">
        <f t="shared" si="2"/>
        <v>17</v>
      </c>
      <c r="J12" s="62" t="s">
        <v>26</v>
      </c>
      <c r="K12" s="60">
        <f t="shared" si="3"/>
        <v>0</v>
      </c>
      <c r="L12" s="63">
        <v>8.1</v>
      </c>
      <c r="M12" s="64">
        <f t="shared" si="4"/>
        <v>17</v>
      </c>
      <c r="N12" s="65">
        <v>4</v>
      </c>
      <c r="O12" s="60">
        <f t="shared" si="5"/>
        <v>8</v>
      </c>
      <c r="P12" s="66">
        <v>3</v>
      </c>
      <c r="Q12" s="67">
        <f t="shared" si="6"/>
        <v>42</v>
      </c>
      <c r="R12" s="68" t="s">
        <v>2</v>
      </c>
    </row>
    <row r="13" spans="1:19" ht="15.75" customHeight="1">
      <c r="A13" s="55" t="s">
        <v>33</v>
      </c>
      <c r="B13" s="56" t="s">
        <v>34</v>
      </c>
      <c r="C13" s="57" t="s">
        <v>32</v>
      </c>
      <c r="D13" s="73">
        <v>1682097</v>
      </c>
      <c r="E13" s="59">
        <v>6.2</v>
      </c>
      <c r="F13" s="60">
        <f t="shared" si="0"/>
        <v>7</v>
      </c>
      <c r="G13" s="61">
        <v>7.7</v>
      </c>
      <c r="H13" s="60">
        <f t="shared" si="1"/>
        <v>12</v>
      </c>
      <c r="I13" s="60">
        <f t="shared" si="2"/>
        <v>12</v>
      </c>
      <c r="J13" s="62" t="s">
        <v>26</v>
      </c>
      <c r="K13" s="60">
        <f t="shared" si="3"/>
        <v>0</v>
      </c>
      <c r="L13" s="63">
        <v>8</v>
      </c>
      <c r="M13" s="64">
        <f t="shared" si="4"/>
        <v>16</v>
      </c>
      <c r="N13" s="65">
        <v>5.55</v>
      </c>
      <c r="O13" s="60">
        <f t="shared" si="5"/>
        <v>14</v>
      </c>
      <c r="P13" s="66">
        <v>3</v>
      </c>
      <c r="Q13" s="67">
        <f t="shared" si="6"/>
        <v>42</v>
      </c>
      <c r="R13" s="68" t="s">
        <v>2</v>
      </c>
      <c r="S13" s="72"/>
    </row>
    <row r="14" spans="1:19" s="75" customFormat="1" ht="15.75" customHeight="1">
      <c r="A14" s="57" t="s">
        <v>35</v>
      </c>
      <c r="B14" s="57" t="s">
        <v>36</v>
      </c>
      <c r="C14" s="57" t="s">
        <v>32</v>
      </c>
      <c r="D14" s="73">
        <v>1818025</v>
      </c>
      <c r="E14" s="59">
        <v>5.5</v>
      </c>
      <c r="F14" s="60">
        <f t="shared" si="0"/>
        <v>16</v>
      </c>
      <c r="G14" s="61">
        <v>7.1</v>
      </c>
      <c r="H14" s="60">
        <f t="shared" si="1"/>
        <v>16</v>
      </c>
      <c r="I14" s="60">
        <f t="shared" si="2"/>
        <v>16</v>
      </c>
      <c r="J14" s="62" t="s">
        <v>26</v>
      </c>
      <c r="K14" s="60">
        <f t="shared" si="3"/>
        <v>0</v>
      </c>
      <c r="L14" s="63">
        <v>7.71</v>
      </c>
      <c r="M14" s="64">
        <f t="shared" si="4"/>
        <v>15</v>
      </c>
      <c r="N14" s="65">
        <v>4.5</v>
      </c>
      <c r="O14" s="60">
        <f t="shared" si="5"/>
        <v>10</v>
      </c>
      <c r="P14" s="74">
        <v>5</v>
      </c>
      <c r="Q14" s="67">
        <f t="shared" si="6"/>
        <v>41</v>
      </c>
      <c r="R14" s="68" t="s">
        <v>2</v>
      </c>
      <c r="S14" s="72"/>
    </row>
    <row r="15" spans="1:19" s="72" customFormat="1" ht="15.75" customHeight="1">
      <c r="A15" s="57" t="s">
        <v>37</v>
      </c>
      <c r="B15" s="76" t="s">
        <v>38</v>
      </c>
      <c r="C15" s="57" t="s">
        <v>25</v>
      </c>
      <c r="D15" s="58">
        <v>1758270</v>
      </c>
      <c r="E15" s="59">
        <v>5.8</v>
      </c>
      <c r="F15" s="60">
        <f t="shared" si="0"/>
        <v>11</v>
      </c>
      <c r="G15" s="61">
        <v>6.6</v>
      </c>
      <c r="H15" s="60">
        <f t="shared" si="1"/>
        <v>20</v>
      </c>
      <c r="I15" s="60">
        <f t="shared" si="2"/>
        <v>20</v>
      </c>
      <c r="J15" s="62" t="s">
        <v>26</v>
      </c>
      <c r="K15" s="60">
        <f t="shared" si="3"/>
        <v>0</v>
      </c>
      <c r="L15" s="63">
        <v>7</v>
      </c>
      <c r="M15" s="64">
        <f t="shared" si="4"/>
        <v>11</v>
      </c>
      <c r="N15" s="65">
        <v>3.9</v>
      </c>
      <c r="O15" s="60">
        <f t="shared" si="5"/>
        <v>7</v>
      </c>
      <c r="P15" s="74">
        <v>6</v>
      </c>
      <c r="Q15" s="67">
        <f t="shared" si="6"/>
        <v>38</v>
      </c>
      <c r="R15" s="68" t="s">
        <v>2</v>
      </c>
    </row>
    <row r="16" spans="1:19" s="75" customFormat="1" ht="15.75" customHeight="1">
      <c r="A16" s="57" t="s">
        <v>39</v>
      </c>
      <c r="B16" s="76" t="s">
        <v>40</v>
      </c>
      <c r="C16" s="57" t="s">
        <v>29</v>
      </c>
      <c r="D16" s="58">
        <v>1603820</v>
      </c>
      <c r="E16" s="59">
        <v>6</v>
      </c>
      <c r="F16" s="60">
        <f t="shared" si="0"/>
        <v>9</v>
      </c>
      <c r="G16" s="61">
        <v>7.6</v>
      </c>
      <c r="H16" s="60">
        <f t="shared" si="1"/>
        <v>12</v>
      </c>
      <c r="I16" s="60">
        <f t="shared" si="2"/>
        <v>12</v>
      </c>
      <c r="J16" s="62" t="s">
        <v>26</v>
      </c>
      <c r="K16" s="60">
        <f t="shared" si="3"/>
        <v>0</v>
      </c>
      <c r="L16" s="63">
        <v>7.35</v>
      </c>
      <c r="M16" s="64">
        <f t="shared" si="4"/>
        <v>13</v>
      </c>
      <c r="N16" s="65">
        <v>4.3499999999999996</v>
      </c>
      <c r="O16" s="60">
        <f t="shared" si="5"/>
        <v>9</v>
      </c>
      <c r="P16" s="74">
        <v>7</v>
      </c>
      <c r="Q16" s="67">
        <f t="shared" si="6"/>
        <v>34</v>
      </c>
      <c r="R16" s="68" t="s">
        <v>2</v>
      </c>
    </row>
    <row r="17" spans="1:19" s="75" customFormat="1" ht="15.75" customHeight="1">
      <c r="A17" s="57" t="s">
        <v>41</v>
      </c>
      <c r="B17" s="76" t="s">
        <v>42</v>
      </c>
      <c r="C17" s="57" t="s">
        <v>43</v>
      </c>
      <c r="D17" s="58">
        <v>1835739</v>
      </c>
      <c r="E17" s="59">
        <v>6.1</v>
      </c>
      <c r="F17" s="60">
        <f t="shared" si="0"/>
        <v>8</v>
      </c>
      <c r="G17" s="61">
        <v>7.2</v>
      </c>
      <c r="H17" s="60">
        <f t="shared" si="1"/>
        <v>15</v>
      </c>
      <c r="I17" s="60">
        <f t="shared" si="2"/>
        <v>15</v>
      </c>
      <c r="J17" s="62" t="s">
        <v>26</v>
      </c>
      <c r="K17" s="60">
        <f t="shared" si="3"/>
        <v>0</v>
      </c>
      <c r="L17" s="63">
        <v>6.7</v>
      </c>
      <c r="M17" s="64">
        <f t="shared" si="4"/>
        <v>10</v>
      </c>
      <c r="N17" s="65">
        <v>4</v>
      </c>
      <c r="O17" s="60">
        <f t="shared" si="5"/>
        <v>8</v>
      </c>
      <c r="P17" s="74">
        <v>8</v>
      </c>
      <c r="Q17" s="67">
        <f t="shared" si="6"/>
        <v>33</v>
      </c>
      <c r="R17" s="68" t="s">
        <v>2</v>
      </c>
    </row>
    <row r="18" spans="1:19" s="75" customFormat="1" ht="15.75" customHeight="1">
      <c r="A18" s="57" t="s">
        <v>44</v>
      </c>
      <c r="B18" s="57" t="s">
        <v>45</v>
      </c>
      <c r="C18" s="57" t="s">
        <v>43</v>
      </c>
      <c r="D18" s="58">
        <v>1689016</v>
      </c>
      <c r="E18" s="59">
        <v>6.1</v>
      </c>
      <c r="F18" s="60">
        <f t="shared" si="0"/>
        <v>8</v>
      </c>
      <c r="G18" s="61">
        <v>7.6</v>
      </c>
      <c r="H18" s="60">
        <f t="shared" si="1"/>
        <v>12</v>
      </c>
      <c r="I18" s="60">
        <f t="shared" si="2"/>
        <v>12</v>
      </c>
      <c r="J18" s="62" t="s">
        <v>26</v>
      </c>
      <c r="K18" s="60">
        <f t="shared" si="3"/>
        <v>0</v>
      </c>
      <c r="L18" s="63">
        <v>6.8</v>
      </c>
      <c r="M18" s="64">
        <f t="shared" si="4"/>
        <v>10</v>
      </c>
      <c r="N18" s="65">
        <v>4.7</v>
      </c>
      <c r="O18" s="60">
        <f t="shared" si="5"/>
        <v>10</v>
      </c>
      <c r="P18" s="74">
        <v>9</v>
      </c>
      <c r="Q18" s="67">
        <f t="shared" si="6"/>
        <v>32</v>
      </c>
      <c r="R18" s="68" t="s">
        <v>2</v>
      </c>
    </row>
    <row r="19" spans="1:19" ht="15.75" customHeight="1">
      <c r="A19" s="57" t="s">
        <v>46</v>
      </c>
      <c r="B19" s="57" t="s">
        <v>47</v>
      </c>
      <c r="C19" s="57" t="s">
        <v>29</v>
      </c>
      <c r="D19" s="58">
        <v>1801783</v>
      </c>
      <c r="E19" s="59">
        <v>5.9</v>
      </c>
      <c r="F19" s="60">
        <f t="shared" si="0"/>
        <v>10</v>
      </c>
      <c r="G19" s="61">
        <v>7.9</v>
      </c>
      <c r="H19" s="60">
        <f t="shared" si="1"/>
        <v>10</v>
      </c>
      <c r="I19" s="60">
        <f t="shared" si="2"/>
        <v>10</v>
      </c>
      <c r="J19" s="62" t="s">
        <v>26</v>
      </c>
      <c r="K19" s="60">
        <f t="shared" si="3"/>
        <v>0</v>
      </c>
      <c r="L19" s="63">
        <v>7.05</v>
      </c>
      <c r="M19" s="64">
        <f t="shared" si="4"/>
        <v>11</v>
      </c>
      <c r="N19" s="65">
        <v>4.2</v>
      </c>
      <c r="O19" s="60">
        <f t="shared" si="5"/>
        <v>8</v>
      </c>
      <c r="P19" s="74">
        <v>10</v>
      </c>
      <c r="Q19" s="67">
        <f t="shared" si="6"/>
        <v>29</v>
      </c>
      <c r="R19" s="68" t="s">
        <v>2</v>
      </c>
    </row>
    <row r="20" spans="1:19" ht="15.75" customHeight="1">
      <c r="A20" s="57" t="s">
        <v>48</v>
      </c>
      <c r="B20" s="57" t="s">
        <v>49</v>
      </c>
      <c r="C20" s="57" t="s">
        <v>43</v>
      </c>
      <c r="D20" s="58">
        <v>1422981</v>
      </c>
      <c r="E20" s="59">
        <v>6.5</v>
      </c>
      <c r="F20" s="60">
        <f t="shared" si="0"/>
        <v>5</v>
      </c>
      <c r="G20" s="61">
        <v>8.1999999999999993</v>
      </c>
      <c r="H20" s="60">
        <f t="shared" si="1"/>
        <v>8</v>
      </c>
      <c r="I20" s="60">
        <f t="shared" si="2"/>
        <v>8</v>
      </c>
      <c r="J20" s="62" t="s">
        <v>26</v>
      </c>
      <c r="K20" s="60">
        <f t="shared" si="3"/>
        <v>0</v>
      </c>
      <c r="L20" s="63">
        <v>7.1</v>
      </c>
      <c r="M20" s="64">
        <f t="shared" si="4"/>
        <v>12</v>
      </c>
      <c r="N20" s="65">
        <v>4.3</v>
      </c>
      <c r="O20" s="60">
        <f t="shared" si="5"/>
        <v>9</v>
      </c>
      <c r="P20" s="74">
        <v>10</v>
      </c>
      <c r="Q20" s="67">
        <f t="shared" si="6"/>
        <v>29</v>
      </c>
      <c r="R20" s="68" t="s">
        <v>2</v>
      </c>
      <c r="S20" s="77"/>
    </row>
    <row r="21" spans="1:19" s="75" customFormat="1" ht="15.75" customHeight="1">
      <c r="A21" s="57" t="s">
        <v>50</v>
      </c>
      <c r="B21" s="57" t="s">
        <v>51</v>
      </c>
      <c r="C21" s="57" t="s">
        <v>25</v>
      </c>
      <c r="D21" s="58">
        <v>1667742</v>
      </c>
      <c r="E21" s="59">
        <v>6.4</v>
      </c>
      <c r="F21" s="60">
        <f t="shared" si="0"/>
        <v>6</v>
      </c>
      <c r="G21" s="61">
        <v>8.1</v>
      </c>
      <c r="H21" s="60">
        <f t="shared" si="1"/>
        <v>8</v>
      </c>
      <c r="I21" s="60">
        <f t="shared" si="2"/>
        <v>8</v>
      </c>
      <c r="J21" s="62" t="s">
        <v>26</v>
      </c>
      <c r="K21" s="60">
        <f t="shared" si="3"/>
        <v>0</v>
      </c>
      <c r="L21" s="63">
        <v>7.2</v>
      </c>
      <c r="M21" s="64">
        <f t="shared" si="4"/>
        <v>12</v>
      </c>
      <c r="N21" s="65">
        <v>2.5</v>
      </c>
      <c r="O21" s="60">
        <f t="shared" si="5"/>
        <v>3</v>
      </c>
      <c r="P21" s="74">
        <v>12</v>
      </c>
      <c r="Q21" s="67">
        <f t="shared" si="6"/>
        <v>23</v>
      </c>
      <c r="R21" s="68" t="s">
        <v>2</v>
      </c>
      <c r="S21" s="72"/>
    </row>
    <row r="22" spans="1:19" s="72" customFormat="1" ht="15.75" customHeight="1">
      <c r="A22" s="57" t="s">
        <v>52</v>
      </c>
      <c r="B22" s="57" t="s">
        <v>53</v>
      </c>
      <c r="C22" s="57" t="s">
        <v>25</v>
      </c>
      <c r="D22" s="58">
        <v>1654868</v>
      </c>
      <c r="E22" s="59">
        <v>7.5</v>
      </c>
      <c r="F22" s="60">
        <f t="shared" si="0"/>
        <v>1</v>
      </c>
      <c r="G22" s="61">
        <v>8</v>
      </c>
      <c r="H22" s="60">
        <f t="shared" si="1"/>
        <v>9</v>
      </c>
      <c r="I22" s="60">
        <f t="shared" si="2"/>
        <v>9</v>
      </c>
      <c r="J22" s="62" t="s">
        <v>26</v>
      </c>
      <c r="K22" s="60">
        <f t="shared" si="3"/>
        <v>0</v>
      </c>
      <c r="L22" s="63">
        <v>6.15</v>
      </c>
      <c r="M22" s="64">
        <f t="shared" si="4"/>
        <v>7</v>
      </c>
      <c r="N22" s="65">
        <v>3.35</v>
      </c>
      <c r="O22" s="60">
        <f t="shared" si="5"/>
        <v>5</v>
      </c>
      <c r="P22" s="74">
        <v>13</v>
      </c>
      <c r="Q22" s="67">
        <f t="shared" si="6"/>
        <v>21</v>
      </c>
      <c r="R22" s="68" t="s">
        <v>2</v>
      </c>
      <c r="S22" s="54"/>
    </row>
    <row r="23" spans="1:19" s="72" customFormat="1" ht="15.75" customHeight="1">
      <c r="A23" s="57" t="s">
        <v>54</v>
      </c>
      <c r="B23" s="57" t="s">
        <v>55</v>
      </c>
      <c r="C23" s="57" t="s">
        <v>43</v>
      </c>
      <c r="D23" s="58">
        <v>1808560</v>
      </c>
      <c r="E23" s="59">
        <v>6.1</v>
      </c>
      <c r="F23" s="60">
        <f t="shared" si="0"/>
        <v>8</v>
      </c>
      <c r="G23" s="61">
        <v>8.1999999999999993</v>
      </c>
      <c r="H23" s="60">
        <f t="shared" si="1"/>
        <v>8</v>
      </c>
      <c r="I23" s="60">
        <f t="shared" si="2"/>
        <v>8</v>
      </c>
      <c r="J23" s="62" t="s">
        <v>26</v>
      </c>
      <c r="K23" s="60">
        <f t="shared" si="3"/>
        <v>0</v>
      </c>
      <c r="L23" s="63">
        <v>6.3</v>
      </c>
      <c r="M23" s="64">
        <f t="shared" si="4"/>
        <v>8</v>
      </c>
      <c r="N23" s="65">
        <v>3.4</v>
      </c>
      <c r="O23" s="60">
        <f t="shared" si="5"/>
        <v>5</v>
      </c>
      <c r="P23" s="74">
        <v>13</v>
      </c>
      <c r="Q23" s="67">
        <f t="shared" si="6"/>
        <v>21</v>
      </c>
      <c r="R23" s="68" t="s">
        <v>2</v>
      </c>
      <c r="S23" s="69"/>
    </row>
    <row r="24" spans="1:19" s="77" customFormat="1" ht="15.75" customHeight="1">
      <c r="A24" s="57" t="s">
        <v>56</v>
      </c>
      <c r="B24" s="57" t="s">
        <v>57</v>
      </c>
      <c r="C24" s="57" t="s">
        <v>43</v>
      </c>
      <c r="D24" s="58">
        <v>1704403</v>
      </c>
      <c r="E24" s="59">
        <v>6</v>
      </c>
      <c r="F24" s="60">
        <f t="shared" si="0"/>
        <v>9</v>
      </c>
      <c r="G24" s="61">
        <v>8.3000000000000007</v>
      </c>
      <c r="H24" s="60">
        <f t="shared" si="1"/>
        <v>7</v>
      </c>
      <c r="I24" s="60">
        <f t="shared" si="2"/>
        <v>9</v>
      </c>
      <c r="J24" s="62" t="s">
        <v>26</v>
      </c>
      <c r="K24" s="60">
        <f t="shared" si="3"/>
        <v>0</v>
      </c>
      <c r="L24" s="63">
        <v>6.1</v>
      </c>
      <c r="M24" s="64">
        <f t="shared" si="4"/>
        <v>7</v>
      </c>
      <c r="N24" s="65">
        <v>2.6</v>
      </c>
      <c r="O24" s="60">
        <f t="shared" si="5"/>
        <v>3</v>
      </c>
      <c r="P24" s="74">
        <v>15</v>
      </c>
      <c r="Q24" s="67">
        <f t="shared" si="6"/>
        <v>19</v>
      </c>
      <c r="R24" s="68" t="s">
        <v>2</v>
      </c>
      <c r="S24" s="54"/>
    </row>
    <row r="25" spans="1:19" s="77" customFormat="1" ht="15.75" customHeight="1">
      <c r="A25" s="57" t="s">
        <v>58</v>
      </c>
      <c r="B25" s="57" t="s">
        <v>59</v>
      </c>
      <c r="C25" s="57" t="s">
        <v>25</v>
      </c>
      <c r="D25" s="58">
        <v>1758272</v>
      </c>
      <c r="E25" s="59">
        <v>6.4</v>
      </c>
      <c r="F25" s="60">
        <f t="shared" si="0"/>
        <v>6</v>
      </c>
      <c r="G25" s="61">
        <v>8.3000000000000007</v>
      </c>
      <c r="H25" s="60">
        <f t="shared" si="1"/>
        <v>7</v>
      </c>
      <c r="I25" s="60">
        <f t="shared" si="2"/>
        <v>7</v>
      </c>
      <c r="J25" s="62" t="s">
        <v>26</v>
      </c>
      <c r="K25" s="60">
        <f t="shared" si="3"/>
        <v>0</v>
      </c>
      <c r="L25" s="63">
        <v>5.4</v>
      </c>
      <c r="M25" s="64">
        <f t="shared" si="4"/>
        <v>4</v>
      </c>
      <c r="N25" s="65">
        <v>3.4</v>
      </c>
      <c r="O25" s="60">
        <f t="shared" si="5"/>
        <v>5</v>
      </c>
      <c r="P25" s="74">
        <v>16</v>
      </c>
      <c r="Q25" s="67">
        <f t="shared" si="6"/>
        <v>16</v>
      </c>
      <c r="R25" s="68" t="s">
        <v>2</v>
      </c>
      <c r="S25" s="54"/>
    </row>
    <row r="26" spans="1:19" s="72" customFormat="1" ht="15.75" customHeight="1">
      <c r="A26" s="57" t="s">
        <v>60</v>
      </c>
      <c r="B26" s="57" t="s">
        <v>61</v>
      </c>
      <c r="C26" s="57" t="s">
        <v>43</v>
      </c>
      <c r="D26" s="58">
        <v>1835745</v>
      </c>
      <c r="E26" s="59">
        <v>6.6</v>
      </c>
      <c r="F26" s="60">
        <f t="shared" si="0"/>
        <v>5</v>
      </c>
      <c r="G26" s="61">
        <v>9.8000000000000007</v>
      </c>
      <c r="H26" s="60">
        <f t="shared" si="1"/>
        <v>1</v>
      </c>
      <c r="I26" s="60">
        <f t="shared" si="2"/>
        <v>5</v>
      </c>
      <c r="J26" s="62" t="s">
        <v>26</v>
      </c>
      <c r="K26" s="60">
        <f t="shared" si="3"/>
        <v>0</v>
      </c>
      <c r="L26" s="63">
        <v>5.5</v>
      </c>
      <c r="M26" s="64">
        <f t="shared" si="4"/>
        <v>4</v>
      </c>
      <c r="N26" s="65">
        <v>2.6</v>
      </c>
      <c r="O26" s="60">
        <f t="shared" si="5"/>
        <v>3</v>
      </c>
      <c r="P26" s="74">
        <v>17</v>
      </c>
      <c r="Q26" s="67">
        <f t="shared" si="6"/>
        <v>12</v>
      </c>
      <c r="R26" s="68" t="s">
        <v>2</v>
      </c>
      <c r="S26" s="69"/>
    </row>
    <row r="27" spans="1:19" ht="15.75" customHeight="1">
      <c r="A27" s="57" t="s">
        <v>62</v>
      </c>
      <c r="B27" s="57" t="s">
        <v>63</v>
      </c>
      <c r="C27" s="57" t="s">
        <v>43</v>
      </c>
      <c r="D27" s="58">
        <v>1810528</v>
      </c>
      <c r="E27" s="59" t="s">
        <v>26</v>
      </c>
      <c r="F27" s="60">
        <f t="shared" si="0"/>
        <v>0</v>
      </c>
      <c r="G27" s="61" t="s">
        <v>26</v>
      </c>
      <c r="H27" s="60">
        <f t="shared" si="1"/>
        <v>0</v>
      </c>
      <c r="I27" s="60">
        <f t="shared" si="2"/>
        <v>0</v>
      </c>
      <c r="J27" s="62" t="s">
        <v>26</v>
      </c>
      <c r="K27" s="60">
        <f t="shared" si="3"/>
        <v>0</v>
      </c>
      <c r="L27" s="63" t="s">
        <v>26</v>
      </c>
      <c r="M27" s="64">
        <f t="shared" si="4"/>
        <v>0</v>
      </c>
      <c r="N27" s="65" t="s">
        <v>26</v>
      </c>
      <c r="O27" s="60">
        <f t="shared" si="5"/>
        <v>0</v>
      </c>
      <c r="P27" s="74"/>
      <c r="Q27" s="67">
        <f t="shared" si="6"/>
        <v>0</v>
      </c>
      <c r="R27" s="68" t="s">
        <v>2</v>
      </c>
    </row>
    <row r="28" spans="1:19" s="72" customFormat="1" ht="15.75" customHeight="1">
      <c r="A28" s="57" t="s">
        <v>64</v>
      </c>
      <c r="B28" s="57" t="s">
        <v>65</v>
      </c>
      <c r="C28" s="57" t="s">
        <v>29</v>
      </c>
      <c r="D28" s="58">
        <v>1756881</v>
      </c>
      <c r="E28" s="59" t="s">
        <v>26</v>
      </c>
      <c r="F28" s="60">
        <f t="shared" si="0"/>
        <v>0</v>
      </c>
      <c r="G28" s="61" t="s">
        <v>26</v>
      </c>
      <c r="H28" s="60">
        <f t="shared" si="1"/>
        <v>0</v>
      </c>
      <c r="I28" s="60">
        <f t="shared" si="2"/>
        <v>0</v>
      </c>
      <c r="J28" s="62" t="s">
        <v>26</v>
      </c>
      <c r="K28" s="60">
        <f t="shared" si="3"/>
        <v>0</v>
      </c>
      <c r="L28" s="63" t="s">
        <v>26</v>
      </c>
      <c r="M28" s="64">
        <f t="shared" si="4"/>
        <v>0</v>
      </c>
      <c r="N28" s="65" t="s">
        <v>26</v>
      </c>
      <c r="O28" s="60">
        <f t="shared" si="5"/>
        <v>0</v>
      </c>
      <c r="P28" s="74"/>
      <c r="Q28" s="67">
        <f t="shared" si="6"/>
        <v>0</v>
      </c>
      <c r="R28" s="68" t="s">
        <v>2</v>
      </c>
    </row>
    <row r="29" spans="1:19">
      <c r="A29" s="78"/>
      <c r="B29" s="78"/>
      <c r="C29" s="78"/>
      <c r="D29" s="78"/>
      <c r="E29" s="79"/>
      <c r="F29" s="80"/>
      <c r="G29" s="79"/>
      <c r="H29" s="80"/>
      <c r="I29" s="80"/>
      <c r="J29" s="81"/>
      <c r="K29" s="80"/>
      <c r="L29" s="81"/>
      <c r="M29" s="80"/>
      <c r="N29" s="81"/>
      <c r="O29" s="80"/>
      <c r="P29" s="80"/>
      <c r="Q29" s="82"/>
      <c r="R29" s="80"/>
    </row>
    <row r="30" spans="1:19">
      <c r="A30" s="78"/>
      <c r="B30" s="78"/>
      <c r="C30" s="78"/>
      <c r="D30" s="78"/>
      <c r="E30" s="79"/>
      <c r="F30" s="80"/>
      <c r="G30" s="79"/>
      <c r="H30" s="80"/>
      <c r="I30" s="80"/>
      <c r="J30" s="81"/>
      <c r="K30" s="80"/>
      <c r="L30" s="81"/>
      <c r="M30" s="80"/>
      <c r="N30" s="81"/>
      <c r="O30" s="80"/>
      <c r="P30" s="80"/>
      <c r="Q30" s="82"/>
      <c r="R30" s="80"/>
    </row>
    <row r="31" spans="1:19" ht="15.75" customHeight="1">
      <c r="A31" s="83" t="s">
        <v>66</v>
      </c>
      <c r="B31" s="83" t="s">
        <v>67</v>
      </c>
      <c r="C31" s="83" t="s">
        <v>43</v>
      </c>
      <c r="D31" s="84">
        <v>1707844</v>
      </c>
      <c r="E31" s="85">
        <v>7.3</v>
      </c>
      <c r="F31" s="86">
        <f>IF(E31="NP",0,VLOOKUP(E31*(-1),VITPOF,2))</f>
        <v>1</v>
      </c>
      <c r="G31" s="87">
        <v>7.9</v>
      </c>
      <c r="H31" s="86">
        <f>IF(G31="NP",0,VLOOKUP(G31*(-1),HAIESPOF,2))</f>
        <v>10</v>
      </c>
      <c r="I31" s="86">
        <f>IF(F31&gt;H31,F31,H31)</f>
        <v>10</v>
      </c>
      <c r="J31" s="88" t="s">
        <v>26</v>
      </c>
      <c r="K31" s="86">
        <f>IF(J31="NP",0,VLOOKUP(J31,HAUTPOF,2))</f>
        <v>0</v>
      </c>
      <c r="L31" s="89">
        <v>4.9000000000000004</v>
      </c>
      <c r="M31" s="90">
        <f>IF(L31="NP",0,VLOOKUP(L31,PENTPOF,2))</f>
        <v>3</v>
      </c>
      <c r="N31" s="91">
        <v>2.0499999999999998</v>
      </c>
      <c r="O31" s="86">
        <f>IF(N31="NP",0,VLOOKUP(N31,MBPOF,2))</f>
        <v>1</v>
      </c>
      <c r="P31" s="92">
        <v>1</v>
      </c>
      <c r="Q31" s="67">
        <f>I31+K31+M31+O31</f>
        <v>14</v>
      </c>
      <c r="R31" s="93" t="s">
        <v>68</v>
      </c>
      <c r="S31" s="69"/>
    </row>
  </sheetData>
  <sheetProtection selectLockedCells="1"/>
  <mergeCells count="3">
    <mergeCell ref="D3:P3"/>
    <mergeCell ref="D4:P4"/>
    <mergeCell ref="D5:P5"/>
  </mergeCells>
  <printOptions horizontalCentered="1" gridLines="1"/>
  <pageMargins left="0" right="0" top="0.2" bottom="0.2" header="0.51" footer="0.51"/>
  <pageSetup paperSize="9" scale="80" fitToHeight="0" orientation="portrait" horizontalDpi="300" verticalDpi="300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51"/>
  <sheetViews>
    <sheetView showGridLines="0" workbookViewId="0">
      <pane ySplit="9" topLeftCell="A28" activePane="bottomLeft" state="frozen"/>
      <selection activeCell="S4" sqref="S4"/>
      <selection pane="bottomLeft" activeCell="C26" sqref="C26"/>
    </sheetView>
  </sheetViews>
  <sheetFormatPr baseColWidth="10" defaultRowHeight="12"/>
  <cols>
    <col min="1" max="1" width="17.85546875" style="54" bestFit="1" customWidth="1"/>
    <col min="2" max="2" width="16.28515625" style="54" customWidth="1"/>
    <col min="3" max="3" width="9.42578125" style="54" bestFit="1" customWidth="1"/>
    <col min="4" max="4" width="8.7109375" style="54" customWidth="1"/>
    <col min="5" max="5" width="5.7109375" style="94" customWidth="1"/>
    <col min="6" max="6" width="3.7109375" style="44" customWidth="1"/>
    <col min="7" max="7" width="5.7109375" style="94" customWidth="1"/>
    <col min="8" max="8" width="3.7109375" style="44" customWidth="1"/>
    <col min="9" max="9" width="6.140625" style="44" bestFit="1" customWidth="1"/>
    <col min="10" max="10" width="5.7109375" style="95" hidden="1" customWidth="1"/>
    <col min="11" max="11" width="4.42578125" style="44" hidden="1" customWidth="1"/>
    <col min="12" max="12" width="5.7109375" style="95" customWidth="1"/>
    <col min="13" max="13" width="3.7109375" style="44" customWidth="1"/>
    <col min="14" max="14" width="5.7109375" style="95" customWidth="1"/>
    <col min="15" max="15" width="3.7109375" style="44" customWidth="1"/>
    <col min="16" max="16" width="4.28515625" style="44" customWidth="1"/>
    <col min="17" max="17" width="9.140625" style="96" bestFit="1" customWidth="1"/>
    <col min="18" max="18" width="4.42578125" style="44" customWidth="1"/>
    <col min="19" max="19" width="4.42578125" style="54" customWidth="1"/>
    <col min="20" max="16384" width="11.42578125" style="54"/>
  </cols>
  <sheetData>
    <row r="1" spans="1:19" s="8" customFormat="1" ht="15" customHeight="1" thickBot="1">
      <c r="A1" s="1"/>
      <c r="B1" s="2"/>
      <c r="C1" s="2"/>
      <c r="D1" s="2"/>
      <c r="E1" s="3"/>
      <c r="F1" s="4"/>
      <c r="G1" s="3"/>
      <c r="H1" s="4"/>
      <c r="I1" s="4"/>
      <c r="J1" s="5"/>
      <c r="K1" s="4"/>
      <c r="L1" s="5"/>
      <c r="M1" s="4"/>
      <c r="N1" s="5"/>
      <c r="O1" s="4"/>
      <c r="P1" s="4"/>
      <c r="Q1" s="6"/>
      <c r="R1" s="7"/>
    </row>
    <row r="2" spans="1:19" s="21" customFormat="1" ht="20.100000000000001" customHeight="1" thickBot="1">
      <c r="A2" s="9" t="s">
        <v>0</v>
      </c>
      <c r="B2" s="10" t="s">
        <v>1</v>
      </c>
      <c r="C2" s="10"/>
      <c r="D2" s="11" t="s">
        <v>115</v>
      </c>
      <c r="E2" s="12"/>
      <c r="F2" s="13"/>
      <c r="G2" s="14" t="s">
        <v>3</v>
      </c>
      <c r="H2" s="15"/>
      <c r="I2" s="15"/>
      <c r="J2" s="16"/>
      <c r="K2" s="15"/>
      <c r="L2" s="16"/>
      <c r="M2" s="15"/>
      <c r="N2" s="17"/>
      <c r="O2" s="15"/>
      <c r="P2" s="18"/>
      <c r="Q2" s="19"/>
      <c r="R2" s="20"/>
    </row>
    <row r="3" spans="1:19" s="21" customFormat="1" ht="20.100000000000001" customHeight="1">
      <c r="A3" s="9"/>
      <c r="B3" s="10" t="s">
        <v>4</v>
      </c>
      <c r="C3" s="10"/>
      <c r="D3" s="113" t="s">
        <v>5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5"/>
      <c r="Q3" s="19"/>
      <c r="R3" s="20"/>
    </row>
    <row r="4" spans="1:19" s="21" customFormat="1" ht="20.100000000000001" customHeight="1">
      <c r="A4" s="9"/>
      <c r="B4" s="10" t="s">
        <v>6</v>
      </c>
      <c r="C4" s="10"/>
      <c r="D4" s="116">
        <v>42392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3"/>
      <c r="Q4" s="19"/>
      <c r="R4" s="20"/>
    </row>
    <row r="5" spans="1:19" s="21" customFormat="1" ht="20.100000000000001" customHeight="1" thickBot="1">
      <c r="A5" s="9"/>
      <c r="B5" s="10" t="s">
        <v>7</v>
      </c>
      <c r="C5" s="10"/>
      <c r="D5" s="119" t="s">
        <v>8</v>
      </c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1"/>
      <c r="Q5" s="19"/>
      <c r="R5" s="20"/>
    </row>
    <row r="6" spans="1:19" s="21" customFormat="1" ht="15" customHeight="1">
      <c r="A6" s="9"/>
      <c r="B6" s="10"/>
      <c r="C6" s="10"/>
      <c r="D6" s="10"/>
      <c r="E6" s="22"/>
      <c r="F6" s="23"/>
      <c r="G6" s="24"/>
      <c r="H6" s="25"/>
      <c r="I6" s="25"/>
      <c r="J6" s="26"/>
      <c r="K6" s="27"/>
      <c r="L6" s="26"/>
      <c r="M6" s="25"/>
      <c r="N6" s="28"/>
      <c r="O6" s="25"/>
      <c r="P6" s="25"/>
      <c r="Q6" s="19"/>
      <c r="R6" s="20"/>
    </row>
    <row r="7" spans="1:19" s="8" customFormat="1" ht="15" customHeight="1">
      <c r="A7" s="29"/>
      <c r="B7" s="30"/>
      <c r="C7" s="30"/>
      <c r="D7" s="30"/>
      <c r="E7" s="31"/>
      <c r="F7" s="32"/>
      <c r="G7" s="31"/>
      <c r="H7" s="32"/>
      <c r="I7" s="32"/>
      <c r="J7" s="33"/>
      <c r="K7" s="32"/>
      <c r="L7" s="33"/>
      <c r="M7" s="32"/>
      <c r="N7" s="33"/>
      <c r="O7" s="32"/>
      <c r="P7" s="32"/>
      <c r="Q7" s="34"/>
      <c r="R7" s="35"/>
    </row>
    <row r="8" spans="1:19" s="8" customFormat="1" ht="6.75" customHeight="1">
      <c r="A8" s="36"/>
      <c r="B8" s="37"/>
      <c r="C8" s="37"/>
      <c r="D8" s="37"/>
      <c r="E8" s="38"/>
      <c r="F8" s="39"/>
      <c r="G8" s="38"/>
      <c r="H8" s="39"/>
      <c r="I8" s="39"/>
      <c r="J8" s="40"/>
      <c r="K8" s="39"/>
      <c r="L8" s="41"/>
      <c r="M8" s="39"/>
      <c r="N8" s="40"/>
      <c r="O8" s="42"/>
      <c r="P8" s="39"/>
      <c r="Q8" s="43"/>
      <c r="R8" s="44"/>
    </row>
    <row r="9" spans="1:19" ht="15.75" customHeight="1">
      <c r="A9" s="45" t="s">
        <v>9</v>
      </c>
      <c r="B9" s="46" t="s">
        <v>10</v>
      </c>
      <c r="C9" s="46" t="s">
        <v>11</v>
      </c>
      <c r="D9" s="46" t="s">
        <v>12</v>
      </c>
      <c r="E9" s="47" t="s">
        <v>13</v>
      </c>
      <c r="F9" s="48" t="s">
        <v>14</v>
      </c>
      <c r="G9" s="49" t="s">
        <v>15</v>
      </c>
      <c r="H9" s="46" t="s">
        <v>14</v>
      </c>
      <c r="I9" s="46" t="s">
        <v>16</v>
      </c>
      <c r="J9" s="50" t="s">
        <v>17</v>
      </c>
      <c r="K9" s="48" t="s">
        <v>14</v>
      </c>
      <c r="L9" s="51" t="s">
        <v>18</v>
      </c>
      <c r="M9" s="46" t="s">
        <v>14</v>
      </c>
      <c r="N9" s="50" t="s">
        <v>19</v>
      </c>
      <c r="O9" s="48" t="s">
        <v>14</v>
      </c>
      <c r="P9" s="52" t="s">
        <v>20</v>
      </c>
      <c r="Q9" s="53" t="s">
        <v>21</v>
      </c>
      <c r="R9" s="46" t="s">
        <v>22</v>
      </c>
    </row>
    <row r="10" spans="1:19" ht="15.75" customHeight="1">
      <c r="A10" s="57" t="s">
        <v>116</v>
      </c>
      <c r="B10" s="57" t="s">
        <v>117</v>
      </c>
      <c r="C10" s="57" t="s">
        <v>43</v>
      </c>
      <c r="D10" s="58">
        <v>1820100</v>
      </c>
      <c r="E10" s="59">
        <v>5.0999999999999996</v>
      </c>
      <c r="F10" s="60">
        <v>16</v>
      </c>
      <c r="G10" s="61">
        <v>6.2</v>
      </c>
      <c r="H10" s="60">
        <v>19</v>
      </c>
      <c r="I10" s="60">
        <v>19</v>
      </c>
      <c r="J10" s="62" t="s">
        <v>26</v>
      </c>
      <c r="K10" s="60">
        <v>0</v>
      </c>
      <c r="L10" s="63">
        <v>9.35</v>
      </c>
      <c r="M10" s="99">
        <v>18</v>
      </c>
      <c r="N10" s="65">
        <v>8.1</v>
      </c>
      <c r="O10" s="60">
        <v>19</v>
      </c>
      <c r="P10" s="74">
        <v>1</v>
      </c>
      <c r="Q10" s="67">
        <v>56</v>
      </c>
      <c r="R10" s="68" t="s">
        <v>115</v>
      </c>
    </row>
    <row r="11" spans="1:19" ht="15.75" customHeight="1">
      <c r="A11" s="57" t="s">
        <v>118</v>
      </c>
      <c r="B11" s="76" t="s">
        <v>119</v>
      </c>
      <c r="C11" s="57" t="s">
        <v>25</v>
      </c>
      <c r="D11" s="58" t="s">
        <v>120</v>
      </c>
      <c r="E11" s="59">
        <v>5.6</v>
      </c>
      <c r="F11" s="60">
        <v>10</v>
      </c>
      <c r="G11" s="61">
        <v>6.5</v>
      </c>
      <c r="H11" s="60">
        <v>16</v>
      </c>
      <c r="I11" s="60">
        <v>16</v>
      </c>
      <c r="J11" s="62" t="s">
        <v>26</v>
      </c>
      <c r="K11" s="60">
        <v>0</v>
      </c>
      <c r="L11" s="63">
        <v>8.8000000000000007</v>
      </c>
      <c r="M11" s="99">
        <v>15</v>
      </c>
      <c r="N11" s="65">
        <v>7.5</v>
      </c>
      <c r="O11" s="60">
        <v>17</v>
      </c>
      <c r="P11" s="74">
        <v>2</v>
      </c>
      <c r="Q11" s="67">
        <v>48</v>
      </c>
      <c r="R11" s="68" t="s">
        <v>115</v>
      </c>
    </row>
    <row r="12" spans="1:19" ht="15.75" customHeight="1">
      <c r="A12" s="57" t="s">
        <v>121</v>
      </c>
      <c r="B12" s="76" t="s">
        <v>122</v>
      </c>
      <c r="C12" s="57" t="s">
        <v>80</v>
      </c>
      <c r="D12" s="73">
        <v>1830549</v>
      </c>
      <c r="E12" s="59">
        <v>5.9</v>
      </c>
      <c r="F12" s="60">
        <v>8</v>
      </c>
      <c r="G12" s="61">
        <v>6.38</v>
      </c>
      <c r="H12" s="60">
        <v>17</v>
      </c>
      <c r="I12" s="60">
        <v>17</v>
      </c>
      <c r="J12" s="62" t="s">
        <v>26</v>
      </c>
      <c r="K12" s="60">
        <v>0</v>
      </c>
      <c r="L12" s="63">
        <v>9.1</v>
      </c>
      <c r="M12" s="99">
        <v>17</v>
      </c>
      <c r="N12" s="65">
        <v>6.5</v>
      </c>
      <c r="O12" s="60">
        <v>13</v>
      </c>
      <c r="P12" s="74">
        <v>3</v>
      </c>
      <c r="Q12" s="67">
        <v>47</v>
      </c>
      <c r="R12" s="68" t="s">
        <v>115</v>
      </c>
    </row>
    <row r="13" spans="1:19" ht="15.75" customHeight="1">
      <c r="A13" s="57" t="s">
        <v>123</v>
      </c>
      <c r="B13" s="57" t="s">
        <v>124</v>
      </c>
      <c r="C13" s="57" t="s">
        <v>29</v>
      </c>
      <c r="D13" s="73" t="s">
        <v>125</v>
      </c>
      <c r="E13" s="59">
        <v>5.7</v>
      </c>
      <c r="F13" s="60">
        <v>9</v>
      </c>
      <c r="G13" s="61">
        <v>6.4</v>
      </c>
      <c r="H13" s="60">
        <v>17</v>
      </c>
      <c r="I13" s="60">
        <v>17</v>
      </c>
      <c r="J13" s="62" t="s">
        <v>26</v>
      </c>
      <c r="K13" s="60">
        <v>0</v>
      </c>
      <c r="L13" s="63">
        <v>8.0500000000000007</v>
      </c>
      <c r="M13" s="99">
        <v>11</v>
      </c>
      <c r="N13" s="65">
        <v>7.95</v>
      </c>
      <c r="O13" s="60">
        <v>18</v>
      </c>
      <c r="P13" s="74">
        <v>4</v>
      </c>
      <c r="Q13" s="67">
        <v>46</v>
      </c>
      <c r="R13" s="68" t="s">
        <v>115</v>
      </c>
    </row>
    <row r="14" spans="1:19" s="75" customFormat="1" ht="15.75" customHeight="1">
      <c r="A14" s="100" t="s">
        <v>126</v>
      </c>
      <c r="B14" s="100" t="s">
        <v>127</v>
      </c>
      <c r="C14" s="100" t="s">
        <v>80</v>
      </c>
      <c r="D14" s="73">
        <v>1830554</v>
      </c>
      <c r="E14" s="59">
        <v>5.8</v>
      </c>
      <c r="F14" s="60">
        <v>9</v>
      </c>
      <c r="G14" s="61">
        <v>6.6</v>
      </c>
      <c r="H14" s="60">
        <v>15</v>
      </c>
      <c r="I14" s="60">
        <v>15</v>
      </c>
      <c r="J14" s="62" t="s">
        <v>26</v>
      </c>
      <c r="K14" s="60">
        <v>0</v>
      </c>
      <c r="L14" s="63">
        <v>8.5500000000000007</v>
      </c>
      <c r="M14" s="99">
        <v>14</v>
      </c>
      <c r="N14" s="65">
        <v>6.55</v>
      </c>
      <c r="O14" s="60">
        <v>13</v>
      </c>
      <c r="P14" s="74">
        <v>5</v>
      </c>
      <c r="Q14" s="67">
        <v>42</v>
      </c>
      <c r="R14" s="68" t="s">
        <v>115</v>
      </c>
    </row>
    <row r="15" spans="1:19" s="72" customFormat="1" ht="15.75" customHeight="1">
      <c r="A15" s="57" t="s">
        <v>128</v>
      </c>
      <c r="B15" s="57" t="s">
        <v>129</v>
      </c>
      <c r="C15" s="57" t="s">
        <v>25</v>
      </c>
      <c r="D15" s="58">
        <v>1654625</v>
      </c>
      <c r="E15" s="59">
        <v>5.9</v>
      </c>
      <c r="F15" s="60">
        <v>8</v>
      </c>
      <c r="G15" s="61">
        <v>6.9</v>
      </c>
      <c r="H15" s="60">
        <v>12</v>
      </c>
      <c r="I15" s="60">
        <v>12</v>
      </c>
      <c r="J15" s="62" t="s">
        <v>26</v>
      </c>
      <c r="K15" s="60">
        <v>0</v>
      </c>
      <c r="L15" s="63">
        <v>7.9</v>
      </c>
      <c r="M15" s="99">
        <v>11</v>
      </c>
      <c r="N15" s="65">
        <v>7.7</v>
      </c>
      <c r="O15" s="60">
        <v>17</v>
      </c>
      <c r="P15" s="74">
        <v>6</v>
      </c>
      <c r="Q15" s="67">
        <v>40</v>
      </c>
      <c r="R15" s="68" t="s">
        <v>115</v>
      </c>
      <c r="S15" s="77"/>
    </row>
    <row r="16" spans="1:19" s="75" customFormat="1" ht="15.75" customHeight="1">
      <c r="A16" s="57" t="s">
        <v>130</v>
      </c>
      <c r="B16" s="76" t="s">
        <v>131</v>
      </c>
      <c r="C16" s="57" t="s">
        <v>25</v>
      </c>
      <c r="D16" s="58">
        <v>1844533</v>
      </c>
      <c r="E16" s="59">
        <v>5.4</v>
      </c>
      <c r="F16" s="60">
        <v>12</v>
      </c>
      <c r="G16" s="61">
        <v>6.5</v>
      </c>
      <c r="H16" s="60">
        <v>16</v>
      </c>
      <c r="I16" s="60">
        <v>16</v>
      </c>
      <c r="J16" s="62" t="s">
        <v>26</v>
      </c>
      <c r="K16" s="60">
        <v>0</v>
      </c>
      <c r="L16" s="63">
        <v>8.5</v>
      </c>
      <c r="M16" s="99">
        <v>14</v>
      </c>
      <c r="N16" s="65">
        <v>5.6</v>
      </c>
      <c r="O16" s="60">
        <v>10</v>
      </c>
      <c r="P16" s="74">
        <v>6</v>
      </c>
      <c r="Q16" s="67">
        <v>40</v>
      </c>
      <c r="R16" s="68" t="s">
        <v>115</v>
      </c>
    </row>
    <row r="17" spans="1:19" s="75" customFormat="1" ht="15.75" customHeight="1">
      <c r="A17" s="57" t="s">
        <v>132</v>
      </c>
      <c r="B17" s="76" t="s">
        <v>133</v>
      </c>
      <c r="C17" s="57" t="s">
        <v>32</v>
      </c>
      <c r="D17" s="73">
        <v>1698820</v>
      </c>
      <c r="E17" s="59">
        <v>5.5</v>
      </c>
      <c r="F17" s="60">
        <v>11</v>
      </c>
      <c r="G17" s="61">
        <v>6.5</v>
      </c>
      <c r="H17" s="60">
        <v>16</v>
      </c>
      <c r="I17" s="60">
        <v>16</v>
      </c>
      <c r="J17" s="62" t="s">
        <v>26</v>
      </c>
      <c r="K17" s="60">
        <v>0</v>
      </c>
      <c r="L17" s="63">
        <v>6.95</v>
      </c>
      <c r="M17" s="99">
        <v>8</v>
      </c>
      <c r="N17" s="65">
        <v>6.1</v>
      </c>
      <c r="O17" s="60">
        <v>11</v>
      </c>
      <c r="P17" s="74">
        <v>8</v>
      </c>
      <c r="Q17" s="67">
        <v>35</v>
      </c>
      <c r="R17" s="68" t="s">
        <v>115</v>
      </c>
    </row>
    <row r="18" spans="1:19" ht="15.75" customHeight="1">
      <c r="A18" s="57" t="s">
        <v>134</v>
      </c>
      <c r="B18" s="57" t="s">
        <v>135</v>
      </c>
      <c r="C18" s="57" t="s">
        <v>25</v>
      </c>
      <c r="D18" s="58">
        <v>1758273</v>
      </c>
      <c r="E18" s="59">
        <v>5.7</v>
      </c>
      <c r="F18" s="60">
        <v>9</v>
      </c>
      <c r="G18" s="61">
        <v>6.5</v>
      </c>
      <c r="H18" s="60">
        <v>16</v>
      </c>
      <c r="I18" s="60">
        <v>16</v>
      </c>
      <c r="J18" s="62" t="s">
        <v>26</v>
      </c>
      <c r="K18" s="60">
        <v>0</v>
      </c>
      <c r="L18" s="63">
        <v>6.75</v>
      </c>
      <c r="M18" s="99">
        <v>7</v>
      </c>
      <c r="N18" s="65">
        <v>5.9</v>
      </c>
      <c r="O18" s="60">
        <v>11</v>
      </c>
      <c r="P18" s="74">
        <v>9</v>
      </c>
      <c r="Q18" s="67">
        <v>34</v>
      </c>
      <c r="R18" s="68" t="s">
        <v>115</v>
      </c>
    </row>
    <row r="19" spans="1:19" ht="15.75" customHeight="1">
      <c r="A19" s="57" t="s">
        <v>136</v>
      </c>
      <c r="B19" s="76" t="s">
        <v>137</v>
      </c>
      <c r="C19" s="57" t="s">
        <v>29</v>
      </c>
      <c r="D19" s="73">
        <v>1819074</v>
      </c>
      <c r="E19" s="59">
        <v>6.2</v>
      </c>
      <c r="F19" s="60">
        <v>6</v>
      </c>
      <c r="G19" s="61">
        <v>7.2</v>
      </c>
      <c r="H19" s="60">
        <v>11</v>
      </c>
      <c r="I19" s="60">
        <v>11</v>
      </c>
      <c r="J19" s="62" t="s">
        <v>26</v>
      </c>
      <c r="K19" s="60">
        <v>0</v>
      </c>
      <c r="L19" s="63">
        <v>7.6</v>
      </c>
      <c r="M19" s="99">
        <v>10</v>
      </c>
      <c r="N19" s="65">
        <v>5.9</v>
      </c>
      <c r="O19" s="60">
        <v>11</v>
      </c>
      <c r="P19" s="74">
        <v>10</v>
      </c>
      <c r="Q19" s="67">
        <v>32</v>
      </c>
      <c r="R19" s="68" t="s">
        <v>115</v>
      </c>
    </row>
    <row r="20" spans="1:19" s="75" customFormat="1" ht="15.75" customHeight="1">
      <c r="A20" s="57" t="s">
        <v>105</v>
      </c>
      <c r="B20" s="76" t="s">
        <v>138</v>
      </c>
      <c r="C20" s="57" t="s">
        <v>25</v>
      </c>
      <c r="D20" s="58">
        <v>1758267</v>
      </c>
      <c r="E20" s="59">
        <v>6.5</v>
      </c>
      <c r="F20" s="60">
        <v>5</v>
      </c>
      <c r="G20" s="61">
        <v>6.58</v>
      </c>
      <c r="H20" s="60">
        <v>15</v>
      </c>
      <c r="I20" s="60">
        <v>15</v>
      </c>
      <c r="J20" s="62" t="s">
        <v>26</v>
      </c>
      <c r="K20" s="60">
        <v>0</v>
      </c>
      <c r="L20" s="63">
        <v>6.6</v>
      </c>
      <c r="M20" s="99">
        <v>7</v>
      </c>
      <c r="N20" s="65">
        <v>5.0999999999999996</v>
      </c>
      <c r="O20" s="60">
        <v>9</v>
      </c>
      <c r="P20" s="74">
        <v>11</v>
      </c>
      <c r="Q20" s="67">
        <v>31</v>
      </c>
      <c r="R20" s="68" t="s">
        <v>115</v>
      </c>
      <c r="S20" s="72"/>
    </row>
    <row r="21" spans="1:19" s="75" customFormat="1" ht="15.75" customHeight="1">
      <c r="A21" s="57" t="s">
        <v>139</v>
      </c>
      <c r="B21" s="57" t="s">
        <v>140</v>
      </c>
      <c r="C21" s="57" t="s">
        <v>43</v>
      </c>
      <c r="D21" s="58">
        <v>1821560</v>
      </c>
      <c r="E21" s="59">
        <v>6.1</v>
      </c>
      <c r="F21" s="60">
        <v>7</v>
      </c>
      <c r="G21" s="61">
        <v>7.2</v>
      </c>
      <c r="H21" s="60">
        <v>11</v>
      </c>
      <c r="I21" s="60">
        <v>11</v>
      </c>
      <c r="J21" s="62" t="s">
        <v>26</v>
      </c>
      <c r="K21" s="60">
        <v>0</v>
      </c>
      <c r="L21" s="63">
        <v>7.4</v>
      </c>
      <c r="M21" s="99">
        <v>9</v>
      </c>
      <c r="N21" s="65">
        <v>5.6</v>
      </c>
      <c r="O21" s="60">
        <v>10</v>
      </c>
      <c r="P21" s="74">
        <v>12</v>
      </c>
      <c r="Q21" s="67">
        <v>30</v>
      </c>
      <c r="R21" s="68" t="s">
        <v>115</v>
      </c>
      <c r="S21" s="72"/>
    </row>
    <row r="22" spans="1:19" s="72" customFormat="1" ht="15.75" customHeight="1">
      <c r="A22" s="57" t="s">
        <v>141</v>
      </c>
      <c r="B22" s="76" t="s">
        <v>142</v>
      </c>
      <c r="C22" s="57" t="s">
        <v>25</v>
      </c>
      <c r="D22" s="58">
        <v>1733756</v>
      </c>
      <c r="E22" s="59">
        <v>6.3</v>
      </c>
      <c r="F22" s="60">
        <v>6</v>
      </c>
      <c r="G22" s="61">
        <v>7.4</v>
      </c>
      <c r="H22" s="60">
        <v>10</v>
      </c>
      <c r="I22" s="60">
        <v>10</v>
      </c>
      <c r="J22" s="62" t="s">
        <v>26</v>
      </c>
      <c r="K22" s="60">
        <v>0</v>
      </c>
      <c r="L22" s="63">
        <v>7.7</v>
      </c>
      <c r="M22" s="99">
        <v>10</v>
      </c>
      <c r="N22" s="65">
        <v>5.7</v>
      </c>
      <c r="O22" s="60">
        <v>10</v>
      </c>
      <c r="P22" s="74">
        <v>12</v>
      </c>
      <c r="Q22" s="67">
        <v>30</v>
      </c>
      <c r="R22" s="68" t="s">
        <v>115</v>
      </c>
    </row>
    <row r="23" spans="1:19" s="72" customFormat="1" ht="15.75" customHeight="1">
      <c r="A23" s="57" t="s">
        <v>143</v>
      </c>
      <c r="B23" s="76" t="s">
        <v>144</v>
      </c>
      <c r="C23" s="57" t="s">
        <v>29</v>
      </c>
      <c r="D23" s="73">
        <v>1790824</v>
      </c>
      <c r="E23" s="59">
        <v>6</v>
      </c>
      <c r="F23" s="60">
        <v>7</v>
      </c>
      <c r="G23" s="61">
        <v>7.3</v>
      </c>
      <c r="H23" s="60">
        <v>10</v>
      </c>
      <c r="I23" s="60">
        <v>10</v>
      </c>
      <c r="J23" s="62" t="s">
        <v>26</v>
      </c>
      <c r="K23" s="60">
        <v>0</v>
      </c>
      <c r="L23" s="63">
        <v>7.6</v>
      </c>
      <c r="M23" s="99">
        <v>10</v>
      </c>
      <c r="N23" s="65">
        <v>5.4</v>
      </c>
      <c r="O23" s="60">
        <v>9</v>
      </c>
      <c r="P23" s="74">
        <v>14</v>
      </c>
      <c r="Q23" s="67">
        <v>29</v>
      </c>
      <c r="R23" s="68" t="s">
        <v>115</v>
      </c>
    </row>
    <row r="24" spans="1:19" s="77" customFormat="1" ht="15.75" customHeight="1">
      <c r="A24" s="57" t="s">
        <v>145</v>
      </c>
      <c r="B24" s="76" t="s">
        <v>146</v>
      </c>
      <c r="C24" s="57" t="s">
        <v>43</v>
      </c>
      <c r="D24" s="73">
        <v>1820082</v>
      </c>
      <c r="E24" s="59">
        <v>5.7</v>
      </c>
      <c r="F24" s="60">
        <v>9</v>
      </c>
      <c r="G24" s="61">
        <v>7</v>
      </c>
      <c r="H24" s="60">
        <v>12</v>
      </c>
      <c r="I24" s="60">
        <v>12</v>
      </c>
      <c r="J24" s="62" t="s">
        <v>26</v>
      </c>
      <c r="K24" s="60">
        <v>0</v>
      </c>
      <c r="L24" s="63">
        <v>6.9</v>
      </c>
      <c r="M24" s="99">
        <v>8</v>
      </c>
      <c r="N24" s="65">
        <v>4.9000000000000004</v>
      </c>
      <c r="O24" s="60">
        <v>8</v>
      </c>
      <c r="P24" s="74">
        <v>15</v>
      </c>
      <c r="Q24" s="67">
        <v>28</v>
      </c>
      <c r="R24" s="68" t="s">
        <v>115</v>
      </c>
      <c r="S24" s="72"/>
    </row>
    <row r="25" spans="1:19" s="77" customFormat="1" ht="15.75" customHeight="1">
      <c r="A25" s="57" t="s">
        <v>147</v>
      </c>
      <c r="B25" s="76" t="s">
        <v>148</v>
      </c>
      <c r="C25" s="57" t="s">
        <v>29</v>
      </c>
      <c r="D25" s="73">
        <v>1848812</v>
      </c>
      <c r="E25" s="59">
        <v>6.1</v>
      </c>
      <c r="F25" s="60">
        <v>7</v>
      </c>
      <c r="G25" s="61">
        <v>7.2</v>
      </c>
      <c r="H25" s="60">
        <v>11</v>
      </c>
      <c r="I25" s="60">
        <v>11</v>
      </c>
      <c r="J25" s="62" t="s">
        <v>26</v>
      </c>
      <c r="K25" s="60">
        <v>0</v>
      </c>
      <c r="L25" s="63">
        <v>7.5</v>
      </c>
      <c r="M25" s="99">
        <v>10</v>
      </c>
      <c r="N25" s="65">
        <v>4.5999999999999996</v>
      </c>
      <c r="O25" s="60">
        <v>7</v>
      </c>
      <c r="P25" s="74">
        <v>15</v>
      </c>
      <c r="Q25" s="67">
        <v>28</v>
      </c>
      <c r="R25" s="68" t="s">
        <v>115</v>
      </c>
      <c r="S25" s="72"/>
    </row>
    <row r="26" spans="1:19" ht="15.75" customHeight="1">
      <c r="A26" s="57" t="s">
        <v>149</v>
      </c>
      <c r="B26" s="57" t="s">
        <v>150</v>
      </c>
      <c r="C26" s="57" t="s">
        <v>32</v>
      </c>
      <c r="D26" s="73">
        <v>1817975</v>
      </c>
      <c r="E26" s="59">
        <v>5.9</v>
      </c>
      <c r="F26" s="60">
        <v>8</v>
      </c>
      <c r="G26" s="61">
        <v>7.6</v>
      </c>
      <c r="H26" s="60">
        <v>9</v>
      </c>
      <c r="I26" s="60">
        <v>9</v>
      </c>
      <c r="J26" s="62" t="s">
        <v>26</v>
      </c>
      <c r="K26" s="60">
        <v>0</v>
      </c>
      <c r="L26" s="63">
        <v>7</v>
      </c>
      <c r="M26" s="99">
        <v>8</v>
      </c>
      <c r="N26" s="65">
        <v>5.6</v>
      </c>
      <c r="O26" s="60">
        <v>10</v>
      </c>
      <c r="P26" s="74">
        <v>17</v>
      </c>
      <c r="Q26" s="67">
        <v>27</v>
      </c>
      <c r="R26" s="68" t="s">
        <v>115</v>
      </c>
      <c r="S26" s="69"/>
    </row>
    <row r="27" spans="1:19" s="72" customFormat="1" ht="15.75" customHeight="1">
      <c r="A27" s="57" t="s">
        <v>86</v>
      </c>
      <c r="B27" s="76" t="s">
        <v>151</v>
      </c>
      <c r="C27" s="57" t="s">
        <v>43</v>
      </c>
      <c r="D27" s="58">
        <v>1845033</v>
      </c>
      <c r="E27" s="59">
        <v>6.2</v>
      </c>
      <c r="F27" s="60">
        <v>6</v>
      </c>
      <c r="G27" s="61">
        <v>7.4</v>
      </c>
      <c r="H27" s="60">
        <v>10</v>
      </c>
      <c r="I27" s="60">
        <v>10</v>
      </c>
      <c r="J27" s="62" t="s">
        <v>26</v>
      </c>
      <c r="K27" s="60">
        <v>0</v>
      </c>
      <c r="L27" s="63">
        <v>7.5</v>
      </c>
      <c r="M27" s="99">
        <v>10</v>
      </c>
      <c r="N27" s="65">
        <v>4.3</v>
      </c>
      <c r="O27" s="60">
        <v>7</v>
      </c>
      <c r="P27" s="74">
        <v>17</v>
      </c>
      <c r="Q27" s="67">
        <v>27</v>
      </c>
      <c r="R27" s="68" t="s">
        <v>115</v>
      </c>
      <c r="S27" s="69"/>
    </row>
    <row r="28" spans="1:19" ht="15.75" customHeight="1">
      <c r="A28" s="57" t="s">
        <v>152</v>
      </c>
      <c r="B28" s="57" t="s">
        <v>153</v>
      </c>
      <c r="C28" s="57" t="s">
        <v>29</v>
      </c>
      <c r="D28" s="73">
        <v>1819017</v>
      </c>
      <c r="E28" s="59">
        <v>5.8</v>
      </c>
      <c r="F28" s="60">
        <v>9</v>
      </c>
      <c r="G28" s="61">
        <v>8.1999999999999993</v>
      </c>
      <c r="H28" s="60">
        <v>6</v>
      </c>
      <c r="I28" s="60">
        <v>9</v>
      </c>
      <c r="J28" s="62" t="s">
        <v>26</v>
      </c>
      <c r="K28" s="60">
        <v>0</v>
      </c>
      <c r="L28" s="63">
        <v>7.2</v>
      </c>
      <c r="M28" s="99">
        <v>9</v>
      </c>
      <c r="N28" s="65">
        <v>4.5</v>
      </c>
      <c r="O28" s="60">
        <v>7</v>
      </c>
      <c r="P28" s="74">
        <v>19</v>
      </c>
      <c r="Q28" s="67">
        <v>25</v>
      </c>
      <c r="R28" s="68" t="s">
        <v>115</v>
      </c>
      <c r="S28" s="69"/>
    </row>
    <row r="29" spans="1:19" s="72" customFormat="1" ht="15.75" customHeight="1">
      <c r="A29" s="57" t="s">
        <v>154</v>
      </c>
      <c r="B29" s="57" t="s">
        <v>155</v>
      </c>
      <c r="C29" s="57" t="s">
        <v>25</v>
      </c>
      <c r="D29" s="58">
        <v>1714544</v>
      </c>
      <c r="E29" s="59">
        <v>6.3</v>
      </c>
      <c r="F29" s="60">
        <v>6</v>
      </c>
      <c r="G29" s="61">
        <v>7.3</v>
      </c>
      <c r="H29" s="60">
        <v>10</v>
      </c>
      <c r="I29" s="60">
        <v>10</v>
      </c>
      <c r="J29" s="62" t="s">
        <v>26</v>
      </c>
      <c r="K29" s="60">
        <v>0</v>
      </c>
      <c r="L29" s="63">
        <v>7.4</v>
      </c>
      <c r="M29" s="99">
        <v>9</v>
      </c>
      <c r="N29" s="65">
        <v>4</v>
      </c>
      <c r="O29" s="60">
        <v>6</v>
      </c>
      <c r="P29" s="74">
        <v>19</v>
      </c>
      <c r="Q29" s="67">
        <v>25</v>
      </c>
      <c r="R29" s="68" t="s">
        <v>115</v>
      </c>
      <c r="S29" s="69"/>
    </row>
    <row r="30" spans="1:19" s="72" customFormat="1" ht="15.75" customHeight="1">
      <c r="A30" s="57" t="s">
        <v>156</v>
      </c>
      <c r="B30" s="76" t="s">
        <v>157</v>
      </c>
      <c r="C30" s="57" t="s">
        <v>29</v>
      </c>
      <c r="D30" s="73" t="s">
        <v>158</v>
      </c>
      <c r="E30" s="59">
        <v>5.9</v>
      </c>
      <c r="F30" s="60">
        <v>8</v>
      </c>
      <c r="G30" s="61">
        <v>7.8</v>
      </c>
      <c r="H30" s="60">
        <v>8</v>
      </c>
      <c r="I30" s="60">
        <v>8</v>
      </c>
      <c r="J30" s="62" t="s">
        <v>26</v>
      </c>
      <c r="K30" s="60">
        <v>0</v>
      </c>
      <c r="L30" s="63">
        <v>6.6</v>
      </c>
      <c r="M30" s="99">
        <v>7</v>
      </c>
      <c r="N30" s="65">
        <v>5.3</v>
      </c>
      <c r="O30" s="60">
        <v>9</v>
      </c>
      <c r="P30" s="74">
        <v>21</v>
      </c>
      <c r="Q30" s="67">
        <v>24</v>
      </c>
      <c r="R30" s="68" t="s">
        <v>115</v>
      </c>
      <c r="S30" s="69"/>
    </row>
    <row r="31" spans="1:19" s="72" customFormat="1" ht="15.75" customHeight="1">
      <c r="A31" s="57" t="s">
        <v>114</v>
      </c>
      <c r="B31" s="57" t="s">
        <v>159</v>
      </c>
      <c r="C31" s="57" t="s">
        <v>43</v>
      </c>
      <c r="D31" s="58">
        <v>1808660</v>
      </c>
      <c r="E31" s="59">
        <v>6</v>
      </c>
      <c r="F31" s="60">
        <v>7</v>
      </c>
      <c r="G31" s="61">
        <v>7.9</v>
      </c>
      <c r="H31" s="60">
        <v>8</v>
      </c>
      <c r="I31" s="60">
        <v>8</v>
      </c>
      <c r="J31" s="62" t="s">
        <v>26</v>
      </c>
      <c r="K31" s="60">
        <v>0</v>
      </c>
      <c r="L31" s="63">
        <v>7</v>
      </c>
      <c r="M31" s="99">
        <v>8</v>
      </c>
      <c r="N31" s="65">
        <v>4.7</v>
      </c>
      <c r="O31" s="60">
        <v>8</v>
      </c>
      <c r="P31" s="74">
        <v>22</v>
      </c>
      <c r="Q31" s="67">
        <v>24</v>
      </c>
      <c r="R31" s="68" t="s">
        <v>115</v>
      </c>
      <c r="S31" s="69"/>
    </row>
    <row r="32" spans="1:19" s="72" customFormat="1" ht="15.75" customHeight="1">
      <c r="A32" s="57" t="s">
        <v>76</v>
      </c>
      <c r="B32" s="57" t="s">
        <v>160</v>
      </c>
      <c r="C32" s="57" t="s">
        <v>43</v>
      </c>
      <c r="D32" s="58">
        <v>1626578</v>
      </c>
      <c r="E32" s="59">
        <v>6.3</v>
      </c>
      <c r="F32" s="60">
        <v>6</v>
      </c>
      <c r="G32" s="61">
        <v>7.7</v>
      </c>
      <c r="H32" s="60">
        <v>8</v>
      </c>
      <c r="I32" s="60">
        <v>8</v>
      </c>
      <c r="J32" s="62" t="s">
        <v>26</v>
      </c>
      <c r="K32" s="60">
        <v>0</v>
      </c>
      <c r="L32" s="63">
        <v>6.25</v>
      </c>
      <c r="M32" s="99">
        <v>5</v>
      </c>
      <c r="N32" s="65">
        <v>5.2</v>
      </c>
      <c r="O32" s="60">
        <v>9</v>
      </c>
      <c r="P32" s="74">
        <v>23</v>
      </c>
      <c r="Q32" s="67">
        <v>22</v>
      </c>
      <c r="R32" s="68" t="s">
        <v>115</v>
      </c>
      <c r="S32" s="101"/>
    </row>
    <row r="33" spans="1:19" s="72" customFormat="1" ht="15.75" customHeight="1">
      <c r="A33" s="57" t="s">
        <v>161</v>
      </c>
      <c r="B33" s="76" t="s">
        <v>162</v>
      </c>
      <c r="C33" s="57" t="s">
        <v>29</v>
      </c>
      <c r="D33" s="73">
        <v>1801921</v>
      </c>
      <c r="E33" s="59">
        <v>6.8</v>
      </c>
      <c r="F33" s="60">
        <v>4</v>
      </c>
      <c r="G33" s="61">
        <v>8.1</v>
      </c>
      <c r="H33" s="60">
        <v>7</v>
      </c>
      <c r="I33" s="60">
        <v>7</v>
      </c>
      <c r="J33" s="62" t="s">
        <v>26</v>
      </c>
      <c r="K33" s="60">
        <v>0</v>
      </c>
      <c r="L33" s="63">
        <v>6.45</v>
      </c>
      <c r="M33" s="99">
        <v>6</v>
      </c>
      <c r="N33" s="65">
        <v>4.9000000000000004</v>
      </c>
      <c r="O33" s="60">
        <v>8</v>
      </c>
      <c r="P33" s="74">
        <v>24</v>
      </c>
      <c r="Q33" s="67">
        <v>21</v>
      </c>
      <c r="R33" s="68" t="s">
        <v>115</v>
      </c>
      <c r="S33" s="102"/>
    </row>
    <row r="34" spans="1:19" s="72" customFormat="1" ht="15.75" customHeight="1">
      <c r="A34" s="57" t="s">
        <v>163</v>
      </c>
      <c r="B34" s="57" t="s">
        <v>164</v>
      </c>
      <c r="C34" s="57" t="s">
        <v>25</v>
      </c>
      <c r="D34" s="58">
        <v>1680389</v>
      </c>
      <c r="E34" s="59">
        <v>6.5</v>
      </c>
      <c r="F34" s="60">
        <v>5</v>
      </c>
      <c r="G34" s="61">
        <v>7.9</v>
      </c>
      <c r="H34" s="60">
        <v>8</v>
      </c>
      <c r="I34" s="60">
        <v>8</v>
      </c>
      <c r="J34" s="62" t="s">
        <v>26</v>
      </c>
      <c r="K34" s="60">
        <v>0</v>
      </c>
      <c r="L34" s="63">
        <v>6.5</v>
      </c>
      <c r="M34" s="99">
        <v>6</v>
      </c>
      <c r="N34" s="65">
        <v>4</v>
      </c>
      <c r="O34" s="60">
        <v>6</v>
      </c>
      <c r="P34" s="74">
        <v>25</v>
      </c>
      <c r="Q34" s="67">
        <v>20</v>
      </c>
      <c r="R34" s="68" t="s">
        <v>115</v>
      </c>
      <c r="S34" s="69"/>
    </row>
    <row r="35" spans="1:19" s="72" customFormat="1" ht="15.75" customHeight="1">
      <c r="A35" s="57" t="s">
        <v>62</v>
      </c>
      <c r="B35" s="57" t="s">
        <v>165</v>
      </c>
      <c r="C35" s="57" t="s">
        <v>43</v>
      </c>
      <c r="D35" s="58">
        <v>1810533</v>
      </c>
      <c r="E35" s="59">
        <v>5.8</v>
      </c>
      <c r="F35" s="60">
        <v>9</v>
      </c>
      <c r="G35" s="61">
        <v>7.7</v>
      </c>
      <c r="H35" s="60">
        <v>8</v>
      </c>
      <c r="I35" s="60">
        <v>9</v>
      </c>
      <c r="J35" s="62" t="s">
        <v>26</v>
      </c>
      <c r="K35" s="60">
        <v>0</v>
      </c>
      <c r="L35" s="63">
        <v>6.5</v>
      </c>
      <c r="M35" s="99">
        <v>6</v>
      </c>
      <c r="N35" s="65">
        <v>3.6</v>
      </c>
      <c r="O35" s="60">
        <v>5</v>
      </c>
      <c r="P35" s="74">
        <v>26</v>
      </c>
      <c r="Q35" s="67">
        <v>20</v>
      </c>
      <c r="R35" s="68" t="s">
        <v>115</v>
      </c>
      <c r="S35" s="69"/>
    </row>
    <row r="36" spans="1:19" s="72" customFormat="1" ht="15.75" customHeight="1">
      <c r="A36" s="57" t="s">
        <v>166</v>
      </c>
      <c r="B36" s="57" t="s">
        <v>167</v>
      </c>
      <c r="C36" s="57" t="s">
        <v>43</v>
      </c>
      <c r="D36" s="58">
        <v>1810422</v>
      </c>
      <c r="E36" s="59">
        <v>6.5</v>
      </c>
      <c r="F36" s="60">
        <v>5</v>
      </c>
      <c r="G36" s="61">
        <v>9.1</v>
      </c>
      <c r="H36" s="60">
        <v>3</v>
      </c>
      <c r="I36" s="60">
        <v>5</v>
      </c>
      <c r="J36" s="62" t="s">
        <v>26</v>
      </c>
      <c r="K36" s="60">
        <v>0</v>
      </c>
      <c r="L36" s="63">
        <v>7.2</v>
      </c>
      <c r="M36" s="99">
        <v>9</v>
      </c>
      <c r="N36" s="65">
        <v>3.5</v>
      </c>
      <c r="O36" s="60">
        <v>5</v>
      </c>
      <c r="P36" s="74">
        <v>27</v>
      </c>
      <c r="Q36" s="67">
        <v>19</v>
      </c>
      <c r="R36" s="68" t="s">
        <v>115</v>
      </c>
      <c r="S36" s="69"/>
    </row>
    <row r="37" spans="1:19" s="72" customFormat="1" ht="15.75" customHeight="1">
      <c r="A37" s="57" t="s">
        <v>168</v>
      </c>
      <c r="B37" s="57" t="s">
        <v>169</v>
      </c>
      <c r="C37" s="57" t="s">
        <v>29</v>
      </c>
      <c r="D37" s="98" t="s">
        <v>170</v>
      </c>
      <c r="E37" s="59">
        <v>6.9</v>
      </c>
      <c r="F37" s="60">
        <v>3</v>
      </c>
      <c r="G37" s="61">
        <v>7.6</v>
      </c>
      <c r="H37" s="60">
        <v>9</v>
      </c>
      <c r="I37" s="60">
        <v>9</v>
      </c>
      <c r="J37" s="62" t="s">
        <v>26</v>
      </c>
      <c r="K37" s="60">
        <v>0</v>
      </c>
      <c r="L37" s="63">
        <v>6.3</v>
      </c>
      <c r="M37" s="99">
        <v>6</v>
      </c>
      <c r="N37" s="65">
        <v>2.65</v>
      </c>
      <c r="O37" s="60">
        <v>3</v>
      </c>
      <c r="P37" s="74">
        <v>28</v>
      </c>
      <c r="Q37" s="67">
        <v>18</v>
      </c>
      <c r="R37" s="68" t="s">
        <v>115</v>
      </c>
      <c r="S37" s="102"/>
    </row>
    <row r="38" spans="1:19" s="72" customFormat="1" ht="15.75" customHeight="1">
      <c r="A38" s="57" t="s">
        <v>171</v>
      </c>
      <c r="B38" s="57" t="s">
        <v>172</v>
      </c>
      <c r="C38" s="57" t="s">
        <v>25</v>
      </c>
      <c r="D38" s="58">
        <v>1822882</v>
      </c>
      <c r="E38" s="59">
        <v>6.3</v>
      </c>
      <c r="F38" s="60">
        <v>6</v>
      </c>
      <c r="G38" s="61">
        <v>9.5</v>
      </c>
      <c r="H38" s="60">
        <v>1</v>
      </c>
      <c r="I38" s="60">
        <v>6</v>
      </c>
      <c r="J38" s="62" t="s">
        <v>26</v>
      </c>
      <c r="K38" s="60">
        <v>0</v>
      </c>
      <c r="L38" s="63">
        <v>6.4</v>
      </c>
      <c r="M38" s="99">
        <v>6</v>
      </c>
      <c r="N38" s="65">
        <v>3.9</v>
      </c>
      <c r="O38" s="60">
        <v>6</v>
      </c>
      <c r="P38" s="74">
        <v>28</v>
      </c>
      <c r="Q38" s="67">
        <v>18</v>
      </c>
      <c r="R38" s="68" t="s">
        <v>115</v>
      </c>
      <c r="S38" s="102"/>
    </row>
    <row r="39" spans="1:19" s="72" customFormat="1" ht="15.75" customHeight="1">
      <c r="A39" s="57" t="s">
        <v>173</v>
      </c>
      <c r="B39" s="57" t="s">
        <v>174</v>
      </c>
      <c r="C39" s="57" t="s">
        <v>25</v>
      </c>
      <c r="D39" s="58">
        <v>1783768</v>
      </c>
      <c r="E39" s="59">
        <v>6.4</v>
      </c>
      <c r="F39" s="60">
        <v>6</v>
      </c>
      <c r="G39" s="61">
        <v>8.6</v>
      </c>
      <c r="H39" s="60">
        <v>5</v>
      </c>
      <c r="I39" s="60">
        <v>6</v>
      </c>
      <c r="J39" s="62" t="s">
        <v>26</v>
      </c>
      <c r="K39" s="60">
        <v>0</v>
      </c>
      <c r="L39" s="63">
        <v>6.2</v>
      </c>
      <c r="M39" s="99">
        <v>5</v>
      </c>
      <c r="N39" s="65">
        <v>4.0999999999999996</v>
      </c>
      <c r="O39" s="60">
        <v>6</v>
      </c>
      <c r="P39" s="74">
        <v>30</v>
      </c>
      <c r="Q39" s="67">
        <v>17</v>
      </c>
      <c r="R39" s="68" t="s">
        <v>115</v>
      </c>
      <c r="S39" s="102"/>
    </row>
    <row r="40" spans="1:19" ht="15.75" customHeight="1">
      <c r="A40" s="57"/>
      <c r="B40" s="76"/>
      <c r="C40" s="57"/>
      <c r="D40" s="73"/>
      <c r="E40" s="59"/>
      <c r="F40" s="60"/>
      <c r="G40" s="61"/>
      <c r="H40" s="60"/>
      <c r="I40" s="60"/>
      <c r="J40" s="62"/>
      <c r="K40" s="60"/>
      <c r="L40" s="63"/>
      <c r="M40" s="99"/>
      <c r="N40" s="65"/>
      <c r="O40" s="60"/>
      <c r="P40" s="74"/>
      <c r="Q40" s="67"/>
      <c r="R40" s="68"/>
    </row>
    <row r="41" spans="1:19" s="72" customFormat="1" ht="15.75" customHeight="1">
      <c r="A41" s="103"/>
      <c r="B41" s="104"/>
      <c r="C41" s="57"/>
      <c r="D41" s="105"/>
      <c r="E41" s="59"/>
      <c r="F41" s="60"/>
      <c r="G41" s="61"/>
      <c r="H41" s="60"/>
      <c r="I41" s="60"/>
      <c r="J41" s="62"/>
      <c r="K41" s="60"/>
      <c r="L41" s="63"/>
      <c r="M41" s="99"/>
      <c r="N41" s="65"/>
      <c r="O41" s="60"/>
      <c r="P41" s="74"/>
      <c r="Q41" s="67"/>
      <c r="R41" s="68"/>
      <c r="S41" s="69"/>
    </row>
    <row r="42" spans="1:19" s="72" customFormat="1" ht="15.75" customHeight="1">
      <c r="A42" s="106"/>
      <c r="B42" s="107"/>
      <c r="C42" s="57"/>
      <c r="D42" s="105"/>
      <c r="E42" s="59"/>
      <c r="F42" s="60"/>
      <c r="G42" s="61"/>
      <c r="H42" s="60"/>
      <c r="I42" s="60"/>
      <c r="J42" s="62"/>
      <c r="K42" s="60"/>
      <c r="L42" s="63"/>
      <c r="M42" s="99"/>
      <c r="N42" s="65"/>
      <c r="O42" s="60"/>
      <c r="P42" s="74"/>
      <c r="Q42" s="67"/>
      <c r="R42" s="68"/>
      <c r="S42" s="102"/>
    </row>
    <row r="43" spans="1:19" s="72" customFormat="1" ht="15.75" customHeight="1">
      <c r="A43" s="83" t="s">
        <v>74</v>
      </c>
      <c r="B43" s="83" t="s">
        <v>175</v>
      </c>
      <c r="C43" s="83" t="s">
        <v>29</v>
      </c>
      <c r="D43" s="84">
        <v>1762481</v>
      </c>
      <c r="E43" s="59">
        <v>5.9</v>
      </c>
      <c r="F43" s="60">
        <v>8</v>
      </c>
      <c r="G43" s="61">
        <v>6.18</v>
      </c>
      <c r="H43" s="60">
        <v>19</v>
      </c>
      <c r="I43" s="60">
        <v>19</v>
      </c>
      <c r="J43" s="62" t="s">
        <v>26</v>
      </c>
      <c r="K43" s="60">
        <v>0</v>
      </c>
      <c r="L43" s="63">
        <v>6.75</v>
      </c>
      <c r="M43" s="99">
        <v>7</v>
      </c>
      <c r="N43" s="65">
        <v>3.7</v>
      </c>
      <c r="O43" s="60">
        <v>5</v>
      </c>
      <c r="P43" s="74">
        <v>1</v>
      </c>
      <c r="Q43" s="67">
        <v>31</v>
      </c>
      <c r="R43" s="108" t="s">
        <v>176</v>
      </c>
      <c r="S43" s="102"/>
    </row>
    <row r="44" spans="1:19" s="75" customFormat="1" ht="15.75" customHeight="1">
      <c r="A44" s="83" t="s">
        <v>177</v>
      </c>
      <c r="B44" s="109" t="s">
        <v>178</v>
      </c>
      <c r="C44" s="83" t="s">
        <v>43</v>
      </c>
      <c r="D44" s="84">
        <v>1837295</v>
      </c>
      <c r="E44" s="59">
        <v>6.5</v>
      </c>
      <c r="F44" s="60">
        <v>5</v>
      </c>
      <c r="G44" s="61">
        <v>8.8000000000000007</v>
      </c>
      <c r="H44" s="60">
        <v>4</v>
      </c>
      <c r="I44" s="60">
        <v>5</v>
      </c>
      <c r="J44" s="62" t="s">
        <v>26</v>
      </c>
      <c r="K44" s="60">
        <v>0</v>
      </c>
      <c r="L44" s="63">
        <v>5.4</v>
      </c>
      <c r="M44" s="99">
        <v>3</v>
      </c>
      <c r="N44" s="65">
        <v>4.9000000000000004</v>
      </c>
      <c r="O44" s="60">
        <v>8</v>
      </c>
      <c r="P44" s="74">
        <v>2</v>
      </c>
      <c r="Q44" s="67">
        <v>16</v>
      </c>
      <c r="R44" s="108" t="s">
        <v>176</v>
      </c>
      <c r="S44" s="72"/>
    </row>
    <row r="45" spans="1:19" ht="15.75" customHeight="1">
      <c r="A45" s="83" t="s">
        <v>179</v>
      </c>
      <c r="B45" s="83" t="s">
        <v>180</v>
      </c>
      <c r="C45" s="83" t="s">
        <v>43</v>
      </c>
      <c r="D45" s="84">
        <v>1622050</v>
      </c>
      <c r="E45" s="59">
        <v>6.8</v>
      </c>
      <c r="F45" s="60">
        <v>4</v>
      </c>
      <c r="G45" s="61">
        <v>9.1999999999999993</v>
      </c>
      <c r="H45" s="60">
        <v>3</v>
      </c>
      <c r="I45" s="60">
        <v>4</v>
      </c>
      <c r="J45" s="62" t="s">
        <v>26</v>
      </c>
      <c r="K45" s="60">
        <v>0</v>
      </c>
      <c r="L45" s="63">
        <v>5.9</v>
      </c>
      <c r="M45" s="99">
        <v>4</v>
      </c>
      <c r="N45" s="65">
        <v>3.9</v>
      </c>
      <c r="O45" s="60">
        <v>6</v>
      </c>
      <c r="P45" s="74">
        <v>3</v>
      </c>
      <c r="Q45" s="67">
        <v>14</v>
      </c>
      <c r="R45" s="108" t="s">
        <v>176</v>
      </c>
    </row>
    <row r="46" spans="1:19" s="72" customFormat="1" ht="15.75" customHeight="1">
      <c r="A46" s="110" t="s">
        <v>56</v>
      </c>
      <c r="B46" s="111" t="s">
        <v>181</v>
      </c>
      <c r="C46" s="83" t="s">
        <v>43</v>
      </c>
      <c r="D46" s="84">
        <v>1704398</v>
      </c>
      <c r="E46" s="59">
        <v>6.7</v>
      </c>
      <c r="F46" s="60">
        <v>4</v>
      </c>
      <c r="G46" s="61">
        <v>8.1999999999999993</v>
      </c>
      <c r="H46" s="60">
        <v>6</v>
      </c>
      <c r="I46" s="60">
        <v>6</v>
      </c>
      <c r="J46" s="62" t="s">
        <v>26</v>
      </c>
      <c r="K46" s="60">
        <v>0</v>
      </c>
      <c r="L46" s="63">
        <v>6</v>
      </c>
      <c r="M46" s="99">
        <v>5</v>
      </c>
      <c r="N46" s="65">
        <v>2.8</v>
      </c>
      <c r="O46" s="60">
        <v>3</v>
      </c>
      <c r="P46" s="74">
        <v>3</v>
      </c>
      <c r="Q46" s="67">
        <v>14</v>
      </c>
      <c r="R46" s="108" t="s">
        <v>176</v>
      </c>
      <c r="S46" s="69"/>
    </row>
    <row r="47" spans="1:19" s="72" customFormat="1" ht="15.75" customHeight="1">
      <c r="A47" s="83" t="s">
        <v>182</v>
      </c>
      <c r="B47" s="109" t="s">
        <v>183</v>
      </c>
      <c r="C47" s="83" t="s">
        <v>43</v>
      </c>
      <c r="D47" s="84">
        <v>1814924</v>
      </c>
      <c r="E47" s="59">
        <v>7.1</v>
      </c>
      <c r="F47" s="60">
        <v>1</v>
      </c>
      <c r="G47" s="61">
        <v>9.35</v>
      </c>
      <c r="H47" s="60">
        <v>1</v>
      </c>
      <c r="I47" s="60">
        <v>1</v>
      </c>
      <c r="J47" s="62" t="s">
        <v>26</v>
      </c>
      <c r="K47" s="60">
        <v>0</v>
      </c>
      <c r="L47" s="63">
        <v>5.95</v>
      </c>
      <c r="M47" s="99">
        <v>4</v>
      </c>
      <c r="N47" s="65">
        <v>3.7</v>
      </c>
      <c r="O47" s="60">
        <v>5</v>
      </c>
      <c r="P47" s="74">
        <v>5</v>
      </c>
      <c r="Q47" s="67">
        <v>10</v>
      </c>
      <c r="R47" s="108" t="s">
        <v>176</v>
      </c>
      <c r="S47" s="101"/>
    </row>
    <row r="48" spans="1:19" s="72" customFormat="1" ht="15.75" customHeight="1">
      <c r="A48" s="83" t="s">
        <v>184</v>
      </c>
      <c r="B48" s="83" t="s">
        <v>185</v>
      </c>
      <c r="C48" s="83" t="s">
        <v>43</v>
      </c>
      <c r="D48" s="84">
        <v>1810475</v>
      </c>
      <c r="E48" s="59">
        <v>6.9</v>
      </c>
      <c r="F48" s="60">
        <v>3</v>
      </c>
      <c r="G48" s="61">
        <v>8.8000000000000007</v>
      </c>
      <c r="H48" s="60">
        <v>4</v>
      </c>
      <c r="I48" s="60">
        <v>4</v>
      </c>
      <c r="J48" s="62" t="s">
        <v>26</v>
      </c>
      <c r="K48" s="60">
        <v>0</v>
      </c>
      <c r="L48" s="63">
        <v>5.3</v>
      </c>
      <c r="M48" s="99">
        <v>1</v>
      </c>
      <c r="N48" s="65">
        <v>3.1</v>
      </c>
      <c r="O48" s="60">
        <v>4</v>
      </c>
      <c r="P48" s="74">
        <v>6</v>
      </c>
      <c r="Q48" s="67">
        <v>9</v>
      </c>
      <c r="R48" s="108" t="s">
        <v>176</v>
      </c>
      <c r="S48" s="102"/>
    </row>
    <row r="49" spans="1:19" s="72" customFormat="1" ht="15.75" customHeight="1">
      <c r="A49" s="83" t="s">
        <v>186</v>
      </c>
      <c r="B49" s="109" t="s">
        <v>187</v>
      </c>
      <c r="C49" s="83" t="s">
        <v>43</v>
      </c>
      <c r="D49" s="84">
        <v>1808584</v>
      </c>
      <c r="E49" s="59">
        <v>9.8000000000000007</v>
      </c>
      <c r="F49" s="60">
        <v>1</v>
      </c>
      <c r="G49" s="61">
        <v>15.1</v>
      </c>
      <c r="H49" s="60">
        <v>1</v>
      </c>
      <c r="I49" s="60">
        <v>1</v>
      </c>
      <c r="J49" s="62" t="s">
        <v>26</v>
      </c>
      <c r="K49" s="60">
        <v>0</v>
      </c>
      <c r="L49" s="63">
        <v>5.59</v>
      </c>
      <c r="M49" s="99">
        <v>3</v>
      </c>
      <c r="N49" s="65">
        <v>1.5</v>
      </c>
      <c r="O49" s="60">
        <v>1</v>
      </c>
      <c r="P49" s="74">
        <v>7</v>
      </c>
      <c r="Q49" s="67">
        <v>5</v>
      </c>
      <c r="R49" s="108" t="s">
        <v>176</v>
      </c>
      <c r="S49" s="69"/>
    </row>
    <row r="50" spans="1:19" s="72" customFormat="1" ht="15.75" customHeight="1">
      <c r="A50" s="83" t="s">
        <v>188</v>
      </c>
      <c r="B50" s="109" t="s">
        <v>189</v>
      </c>
      <c r="C50" s="83" t="s">
        <v>43</v>
      </c>
      <c r="D50" s="84"/>
      <c r="E50" s="59">
        <v>8</v>
      </c>
      <c r="F50" s="60">
        <v>1</v>
      </c>
      <c r="G50" s="61">
        <v>9.8000000000000007</v>
      </c>
      <c r="H50" s="60">
        <v>1</v>
      </c>
      <c r="I50" s="60">
        <v>1</v>
      </c>
      <c r="J50" s="62" t="s">
        <v>26</v>
      </c>
      <c r="K50" s="60">
        <v>0</v>
      </c>
      <c r="L50" s="63">
        <v>4.0999999999999996</v>
      </c>
      <c r="M50" s="99">
        <v>1</v>
      </c>
      <c r="N50" s="65">
        <v>1.6</v>
      </c>
      <c r="O50" s="60">
        <v>1</v>
      </c>
      <c r="P50" s="74">
        <v>8</v>
      </c>
      <c r="Q50" s="67">
        <v>3</v>
      </c>
      <c r="R50" s="108" t="s">
        <v>176</v>
      </c>
      <c r="S50" s="69"/>
    </row>
    <row r="51" spans="1:19" s="72" customFormat="1" ht="15.75" customHeight="1">
      <c r="A51" s="83" t="s">
        <v>166</v>
      </c>
      <c r="B51" s="83" t="s">
        <v>190</v>
      </c>
      <c r="C51" s="83" t="s">
        <v>43</v>
      </c>
      <c r="D51" s="112">
        <v>1810449</v>
      </c>
      <c r="E51" s="59">
        <v>7.7</v>
      </c>
      <c r="F51" s="60">
        <v>1</v>
      </c>
      <c r="G51" s="61">
        <v>10.8</v>
      </c>
      <c r="H51" s="60">
        <v>1</v>
      </c>
      <c r="I51" s="60">
        <v>1</v>
      </c>
      <c r="J51" s="62" t="s">
        <v>26</v>
      </c>
      <c r="K51" s="60">
        <v>0</v>
      </c>
      <c r="L51" s="63">
        <v>4.4000000000000004</v>
      </c>
      <c r="M51" s="99">
        <v>1</v>
      </c>
      <c r="N51" s="65">
        <v>2.4</v>
      </c>
      <c r="O51" s="60">
        <v>1</v>
      </c>
      <c r="P51" s="74">
        <v>8</v>
      </c>
      <c r="Q51" s="67">
        <v>3</v>
      </c>
      <c r="R51" s="108" t="s">
        <v>176</v>
      </c>
      <c r="S51" s="102"/>
    </row>
  </sheetData>
  <sheetProtection selectLockedCells="1"/>
  <mergeCells count="3">
    <mergeCell ref="D3:P3"/>
    <mergeCell ref="D4:P4"/>
    <mergeCell ref="D5:P5"/>
  </mergeCells>
  <printOptions horizontalCentered="1" gridLines="1"/>
  <pageMargins left="0" right="0" top="0.2" bottom="0.2" header="0.51" footer="0.51"/>
  <pageSetup paperSize="9" scale="80" fitToHeight="0" orientation="portrait" horizontalDpi="300" verticalDpi="300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31"/>
  <sheetViews>
    <sheetView showGridLines="0" tabSelected="1" workbookViewId="0">
      <pane ySplit="9" topLeftCell="A15" activePane="bottomLeft" state="frozen"/>
      <selection activeCell="S4" sqref="S4"/>
      <selection pane="bottomLeft"/>
    </sheetView>
  </sheetViews>
  <sheetFormatPr baseColWidth="10" defaultRowHeight="12"/>
  <cols>
    <col min="1" max="2" width="14.7109375" style="54" customWidth="1"/>
    <col min="3" max="3" width="9.85546875" style="54" bestFit="1" customWidth="1"/>
    <col min="4" max="4" width="8.7109375" style="54" customWidth="1"/>
    <col min="5" max="5" width="5.7109375" style="94" customWidth="1"/>
    <col min="6" max="6" width="3.7109375" style="44" customWidth="1"/>
    <col min="7" max="7" width="5.7109375" style="94" customWidth="1"/>
    <col min="8" max="8" width="3.7109375" style="44" customWidth="1"/>
    <col min="9" max="9" width="6.140625" style="44" bestFit="1" customWidth="1"/>
    <col min="10" max="10" width="5.7109375" style="95" hidden="1" customWidth="1"/>
    <col min="11" max="11" width="3.7109375" style="44" hidden="1" customWidth="1"/>
    <col min="12" max="12" width="5.7109375" style="95" customWidth="1"/>
    <col min="13" max="13" width="3.7109375" style="44" customWidth="1"/>
    <col min="14" max="14" width="5.7109375" style="95" customWidth="1"/>
    <col min="15" max="15" width="3.7109375" style="44" customWidth="1"/>
    <col min="16" max="16" width="4.28515625" style="44" customWidth="1"/>
    <col min="17" max="17" width="5.7109375" style="96" customWidth="1"/>
    <col min="18" max="18" width="4.42578125" style="44" customWidth="1"/>
    <col min="19" max="19" width="4.42578125" style="54" customWidth="1"/>
    <col min="20" max="16384" width="11.42578125" style="54"/>
  </cols>
  <sheetData>
    <row r="1" spans="1:19" s="8" customFormat="1" ht="15" customHeight="1" thickBot="1">
      <c r="A1" s="1"/>
      <c r="B1" s="2"/>
      <c r="C1" s="2"/>
      <c r="D1" s="2"/>
      <c r="E1" s="3"/>
      <c r="F1" s="4"/>
      <c r="G1" s="3"/>
      <c r="H1" s="4"/>
      <c r="I1" s="4"/>
      <c r="J1" s="5"/>
      <c r="K1" s="4"/>
      <c r="L1" s="5"/>
      <c r="M1" s="4"/>
      <c r="N1" s="5"/>
      <c r="O1" s="4"/>
      <c r="P1" s="4"/>
      <c r="Q1" s="6"/>
      <c r="R1" s="7"/>
    </row>
    <row r="2" spans="1:19" s="21" customFormat="1" ht="20.100000000000001" customHeight="1" thickBot="1">
      <c r="A2" s="9" t="s">
        <v>0</v>
      </c>
      <c r="B2" s="10" t="s">
        <v>1</v>
      </c>
      <c r="C2" s="10"/>
      <c r="D2" s="11" t="s">
        <v>69</v>
      </c>
      <c r="E2" s="12"/>
      <c r="F2" s="13"/>
      <c r="G2" s="14" t="s">
        <v>3</v>
      </c>
      <c r="H2" s="15"/>
      <c r="I2" s="15"/>
      <c r="J2" s="16"/>
      <c r="K2" s="15"/>
      <c r="L2" s="16"/>
      <c r="M2" s="15"/>
      <c r="N2" s="17"/>
      <c r="O2" s="15"/>
      <c r="P2" s="18"/>
      <c r="Q2" s="19"/>
      <c r="R2" s="20"/>
    </row>
    <row r="3" spans="1:19" s="21" customFormat="1" ht="20.100000000000001" customHeight="1">
      <c r="A3" s="9"/>
      <c r="B3" s="10" t="s">
        <v>4</v>
      </c>
      <c r="C3" s="10"/>
      <c r="D3" s="113" t="s">
        <v>5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5"/>
      <c r="Q3" s="19"/>
      <c r="R3" s="20"/>
    </row>
    <row r="4" spans="1:19" s="21" customFormat="1" ht="20.100000000000001" customHeight="1">
      <c r="A4" s="9"/>
      <c r="B4" s="10" t="s">
        <v>6</v>
      </c>
      <c r="C4" s="10"/>
      <c r="D4" s="116">
        <v>42392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8"/>
      <c r="Q4" s="19"/>
      <c r="R4" s="20"/>
    </row>
    <row r="5" spans="1:19" s="21" customFormat="1" ht="20.100000000000001" customHeight="1" thickBot="1">
      <c r="A5" s="9"/>
      <c r="B5" s="10" t="s">
        <v>7</v>
      </c>
      <c r="C5" s="10"/>
      <c r="D5" s="119" t="s">
        <v>8</v>
      </c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1"/>
      <c r="Q5" s="19"/>
      <c r="R5" s="20"/>
    </row>
    <row r="6" spans="1:19" s="21" customFormat="1" ht="15" customHeight="1">
      <c r="A6" s="9"/>
      <c r="B6" s="10"/>
      <c r="C6" s="10"/>
      <c r="D6" s="10"/>
      <c r="E6" s="22"/>
      <c r="F6" s="23"/>
      <c r="G6" s="24"/>
      <c r="H6" s="25"/>
      <c r="I6" s="25"/>
      <c r="J6" s="26"/>
      <c r="K6" s="27"/>
      <c r="L6" s="26"/>
      <c r="M6" s="25"/>
      <c r="N6" s="28"/>
      <c r="O6" s="25"/>
      <c r="P6" s="25"/>
      <c r="Q6" s="19"/>
      <c r="R6" s="20"/>
    </row>
    <row r="7" spans="1:19" s="8" customFormat="1" ht="15" customHeight="1">
      <c r="A7" s="29"/>
      <c r="B7" s="30"/>
      <c r="C7" s="30"/>
      <c r="D7" s="30"/>
      <c r="E7" s="31"/>
      <c r="F7" s="32"/>
      <c r="G7" s="31"/>
      <c r="H7" s="32"/>
      <c r="I7" s="32"/>
      <c r="J7" s="33"/>
      <c r="K7" s="32"/>
      <c r="L7" s="33"/>
      <c r="M7" s="32"/>
      <c r="N7" s="33"/>
      <c r="O7" s="32"/>
      <c r="P7" s="32"/>
      <c r="Q7" s="34"/>
      <c r="R7" s="35"/>
    </row>
    <row r="8" spans="1:19" s="8" customFormat="1" ht="6.75" customHeight="1">
      <c r="A8" s="36"/>
      <c r="B8" s="37"/>
      <c r="C8" s="37"/>
      <c r="D8" s="37"/>
      <c r="E8" s="38"/>
      <c r="F8" s="39"/>
      <c r="G8" s="38"/>
      <c r="H8" s="39"/>
      <c r="I8" s="39"/>
      <c r="J8" s="40"/>
      <c r="K8" s="39"/>
      <c r="L8" s="41"/>
      <c r="M8" s="39"/>
      <c r="N8" s="40"/>
      <c r="O8" s="42"/>
      <c r="P8" s="39"/>
      <c r="Q8" s="43"/>
      <c r="R8" s="44"/>
    </row>
    <row r="9" spans="1:19" ht="15.75" customHeight="1">
      <c r="A9" s="45" t="s">
        <v>9</v>
      </c>
      <c r="B9" s="46" t="s">
        <v>10</v>
      </c>
      <c r="C9" s="46" t="s">
        <v>11</v>
      </c>
      <c r="D9" s="46" t="s">
        <v>12</v>
      </c>
      <c r="E9" s="47" t="s">
        <v>13</v>
      </c>
      <c r="F9" s="48" t="s">
        <v>14</v>
      </c>
      <c r="G9" s="49" t="s">
        <v>15</v>
      </c>
      <c r="H9" s="46" t="s">
        <v>14</v>
      </c>
      <c r="I9" s="46" t="s">
        <v>16</v>
      </c>
      <c r="J9" s="50" t="s">
        <v>17</v>
      </c>
      <c r="K9" s="48" t="s">
        <v>14</v>
      </c>
      <c r="L9" s="51" t="s">
        <v>18</v>
      </c>
      <c r="M9" s="46" t="s">
        <v>14</v>
      </c>
      <c r="N9" s="50" t="s">
        <v>19</v>
      </c>
      <c r="O9" s="48" t="s">
        <v>14</v>
      </c>
      <c r="P9" s="52" t="s">
        <v>20</v>
      </c>
      <c r="Q9" s="53" t="s">
        <v>21</v>
      </c>
      <c r="R9" s="46" t="s">
        <v>22</v>
      </c>
    </row>
    <row r="10" spans="1:19" ht="15.75" customHeight="1">
      <c r="A10" s="55" t="s">
        <v>70</v>
      </c>
      <c r="B10" s="55" t="s">
        <v>71</v>
      </c>
      <c r="C10" s="57" t="s">
        <v>43</v>
      </c>
      <c r="D10" s="58">
        <v>1649193</v>
      </c>
      <c r="E10" s="59">
        <v>5.0999999999999996</v>
      </c>
      <c r="F10" s="60">
        <f t="shared" ref="F10:F31" si="0">IF(E10="NP",0,VLOOKUP(E10*(-1),VITPOF,2))</f>
        <v>22</v>
      </c>
      <c r="G10" s="61">
        <v>5.8</v>
      </c>
      <c r="H10" s="60">
        <f t="shared" ref="H10:H31" si="1">IF(G10="NP",0,VLOOKUP(G10*(-1),HAIESPOF,2))</f>
        <v>30</v>
      </c>
      <c r="I10" s="60">
        <f t="shared" ref="I10:I31" si="2">IF(F10&gt;H10,F10,H10)</f>
        <v>30</v>
      </c>
      <c r="J10" s="62" t="s">
        <v>26</v>
      </c>
      <c r="K10" s="60">
        <f t="shared" ref="K10:K31" si="3">IF(J10="NP",0,VLOOKUP(J10,HAUTPOF,2))</f>
        <v>0</v>
      </c>
      <c r="L10" s="63">
        <v>10.52</v>
      </c>
      <c r="M10" s="64">
        <f t="shared" ref="M10:M31" si="4">IF(L10="NP",0,VLOOKUP(L10,PENTPOF,2))</f>
        <v>29</v>
      </c>
      <c r="N10" s="65">
        <v>9.3000000000000007</v>
      </c>
      <c r="O10" s="60">
        <f t="shared" ref="O10:O31" si="5">IF(N10="NP",0,VLOOKUP(N10,MBPOF,2))</f>
        <v>28</v>
      </c>
      <c r="P10" s="74">
        <v>1</v>
      </c>
      <c r="Q10" s="67">
        <f t="shared" ref="Q10:Q31" si="6">I10+K10+M10+O10</f>
        <v>87</v>
      </c>
      <c r="R10" s="97" t="s">
        <v>69</v>
      </c>
      <c r="S10" s="72"/>
    </row>
    <row r="11" spans="1:19" ht="15.75" customHeight="1">
      <c r="A11" s="55" t="s">
        <v>72</v>
      </c>
      <c r="B11" s="55" t="s">
        <v>73</v>
      </c>
      <c r="C11" s="57" t="s">
        <v>32</v>
      </c>
      <c r="D11" s="73">
        <v>1668758</v>
      </c>
      <c r="E11" s="59">
        <v>5.2</v>
      </c>
      <c r="F11" s="60">
        <f t="shared" si="0"/>
        <v>20</v>
      </c>
      <c r="G11" s="61">
        <v>5.4</v>
      </c>
      <c r="H11" s="60">
        <f t="shared" si="1"/>
        <v>36</v>
      </c>
      <c r="I11" s="60">
        <f t="shared" si="2"/>
        <v>36</v>
      </c>
      <c r="J11" s="62" t="s">
        <v>26</v>
      </c>
      <c r="K11" s="60">
        <f t="shared" si="3"/>
        <v>0</v>
      </c>
      <c r="L11" s="63">
        <v>10.65</v>
      </c>
      <c r="M11" s="64">
        <f t="shared" si="4"/>
        <v>29</v>
      </c>
      <c r="N11" s="65">
        <v>6</v>
      </c>
      <c r="O11" s="60">
        <f t="shared" si="5"/>
        <v>16</v>
      </c>
      <c r="P11" s="74">
        <v>2</v>
      </c>
      <c r="Q11" s="67">
        <f t="shared" si="6"/>
        <v>81</v>
      </c>
      <c r="R11" s="97" t="s">
        <v>69</v>
      </c>
      <c r="S11" s="72"/>
    </row>
    <row r="12" spans="1:19" ht="15.75" customHeight="1">
      <c r="A12" s="55" t="s">
        <v>74</v>
      </c>
      <c r="B12" s="55" t="s">
        <v>75</v>
      </c>
      <c r="C12" s="57" t="s">
        <v>29</v>
      </c>
      <c r="D12" s="58">
        <v>1652491</v>
      </c>
      <c r="E12" s="59">
        <v>5.4</v>
      </c>
      <c r="F12" s="60">
        <f t="shared" si="0"/>
        <v>17</v>
      </c>
      <c r="G12" s="61">
        <v>5</v>
      </c>
      <c r="H12" s="60">
        <f t="shared" si="1"/>
        <v>42</v>
      </c>
      <c r="I12" s="60">
        <f t="shared" si="2"/>
        <v>42</v>
      </c>
      <c r="J12" s="62" t="s">
        <v>26</v>
      </c>
      <c r="K12" s="60">
        <f t="shared" si="3"/>
        <v>0</v>
      </c>
      <c r="L12" s="63">
        <v>9.15</v>
      </c>
      <c r="M12" s="64">
        <f t="shared" si="4"/>
        <v>22</v>
      </c>
      <c r="N12" s="65">
        <v>6.1</v>
      </c>
      <c r="O12" s="60">
        <f t="shared" si="5"/>
        <v>16</v>
      </c>
      <c r="P12" s="74">
        <v>3</v>
      </c>
      <c r="Q12" s="67">
        <f t="shared" si="6"/>
        <v>80</v>
      </c>
      <c r="R12" s="97" t="s">
        <v>69</v>
      </c>
    </row>
    <row r="13" spans="1:19" ht="15.75" customHeight="1">
      <c r="A13" s="57" t="s">
        <v>76</v>
      </c>
      <c r="B13" s="57" t="s">
        <v>77</v>
      </c>
      <c r="C13" s="57" t="s">
        <v>43</v>
      </c>
      <c r="D13" s="58">
        <v>1626579</v>
      </c>
      <c r="E13" s="59">
        <v>5.3</v>
      </c>
      <c r="F13" s="60">
        <f t="shared" si="0"/>
        <v>19</v>
      </c>
      <c r="G13" s="61">
        <v>6.1</v>
      </c>
      <c r="H13" s="60">
        <f t="shared" si="1"/>
        <v>25</v>
      </c>
      <c r="I13" s="60">
        <f t="shared" si="2"/>
        <v>25</v>
      </c>
      <c r="J13" s="62" t="s">
        <v>26</v>
      </c>
      <c r="K13" s="60">
        <f t="shared" si="3"/>
        <v>0</v>
      </c>
      <c r="L13" s="63">
        <v>9.35</v>
      </c>
      <c r="M13" s="64">
        <f t="shared" si="4"/>
        <v>23</v>
      </c>
      <c r="N13" s="65">
        <v>8.9</v>
      </c>
      <c r="O13" s="60">
        <f t="shared" si="5"/>
        <v>27</v>
      </c>
      <c r="P13" s="74">
        <v>4</v>
      </c>
      <c r="Q13" s="67">
        <f t="shared" si="6"/>
        <v>75</v>
      </c>
      <c r="R13" s="97" t="s">
        <v>69</v>
      </c>
      <c r="S13" s="75"/>
    </row>
    <row r="14" spans="1:19" s="75" customFormat="1" ht="15.75" customHeight="1">
      <c r="A14" s="57" t="s">
        <v>78</v>
      </c>
      <c r="B14" s="76" t="s">
        <v>79</v>
      </c>
      <c r="C14" s="57" t="s">
        <v>80</v>
      </c>
      <c r="D14" s="73">
        <v>1620296</v>
      </c>
      <c r="E14" s="59">
        <v>5.0999999999999996</v>
      </c>
      <c r="F14" s="60">
        <f t="shared" si="0"/>
        <v>22</v>
      </c>
      <c r="G14" s="61">
        <v>6.1</v>
      </c>
      <c r="H14" s="60">
        <f t="shared" si="1"/>
        <v>25</v>
      </c>
      <c r="I14" s="60">
        <f t="shared" si="2"/>
        <v>25</v>
      </c>
      <c r="J14" s="62" t="s">
        <v>26</v>
      </c>
      <c r="K14" s="60">
        <f t="shared" si="3"/>
        <v>0</v>
      </c>
      <c r="L14" s="63">
        <v>9.3000000000000007</v>
      </c>
      <c r="M14" s="64">
        <f t="shared" si="4"/>
        <v>23</v>
      </c>
      <c r="N14" s="65">
        <v>8.5</v>
      </c>
      <c r="O14" s="60">
        <f t="shared" si="5"/>
        <v>25</v>
      </c>
      <c r="P14" s="74">
        <v>5</v>
      </c>
      <c r="Q14" s="67">
        <f t="shared" si="6"/>
        <v>73</v>
      </c>
      <c r="R14" s="97" t="s">
        <v>69</v>
      </c>
      <c r="S14" s="69"/>
    </row>
    <row r="15" spans="1:19" s="72" customFormat="1" ht="15.75" customHeight="1">
      <c r="A15" s="57" t="s">
        <v>81</v>
      </c>
      <c r="B15" s="57" t="s">
        <v>82</v>
      </c>
      <c r="C15" s="57" t="s">
        <v>32</v>
      </c>
      <c r="D15" s="58">
        <v>1510821</v>
      </c>
      <c r="E15" s="59">
        <v>5.3</v>
      </c>
      <c r="F15" s="60">
        <f t="shared" si="0"/>
        <v>19</v>
      </c>
      <c r="G15" s="61">
        <v>6.1</v>
      </c>
      <c r="H15" s="60">
        <f t="shared" si="1"/>
        <v>25</v>
      </c>
      <c r="I15" s="60">
        <f t="shared" si="2"/>
        <v>25</v>
      </c>
      <c r="J15" s="62" t="s">
        <v>26</v>
      </c>
      <c r="K15" s="60">
        <f t="shared" si="3"/>
        <v>0</v>
      </c>
      <c r="L15" s="63">
        <v>9.75</v>
      </c>
      <c r="M15" s="64">
        <f t="shared" si="4"/>
        <v>25</v>
      </c>
      <c r="N15" s="65">
        <v>7.5</v>
      </c>
      <c r="O15" s="60">
        <f t="shared" si="5"/>
        <v>22</v>
      </c>
      <c r="P15" s="74">
        <v>6</v>
      </c>
      <c r="Q15" s="67">
        <f t="shared" si="6"/>
        <v>72</v>
      </c>
      <c r="R15" s="97" t="s">
        <v>69</v>
      </c>
    </row>
    <row r="16" spans="1:19" s="75" customFormat="1" ht="15.75" customHeight="1">
      <c r="A16" s="57" t="s">
        <v>83</v>
      </c>
      <c r="B16" s="76" t="s">
        <v>84</v>
      </c>
      <c r="C16" s="57" t="s">
        <v>32</v>
      </c>
      <c r="D16" s="58">
        <v>1477055</v>
      </c>
      <c r="E16" s="59">
        <v>5.5</v>
      </c>
      <c r="F16" s="60">
        <f t="shared" si="0"/>
        <v>16</v>
      </c>
      <c r="G16" s="61">
        <v>6.1</v>
      </c>
      <c r="H16" s="60">
        <f t="shared" si="1"/>
        <v>25</v>
      </c>
      <c r="I16" s="60">
        <f t="shared" si="2"/>
        <v>25</v>
      </c>
      <c r="J16" s="62" t="s">
        <v>26</v>
      </c>
      <c r="K16" s="60">
        <f t="shared" si="3"/>
        <v>0</v>
      </c>
      <c r="L16" s="63">
        <v>9.65</v>
      </c>
      <c r="M16" s="64">
        <f t="shared" si="4"/>
        <v>24</v>
      </c>
      <c r="N16" s="65">
        <v>6.8</v>
      </c>
      <c r="O16" s="60">
        <f t="shared" si="5"/>
        <v>19</v>
      </c>
      <c r="P16" s="74">
        <v>7</v>
      </c>
      <c r="Q16" s="67">
        <f t="shared" si="6"/>
        <v>68</v>
      </c>
      <c r="R16" s="97" t="s">
        <v>69</v>
      </c>
      <c r="S16" s="54"/>
    </row>
    <row r="17" spans="1:19" s="75" customFormat="1" ht="15.75" customHeight="1">
      <c r="A17" s="57" t="s">
        <v>35</v>
      </c>
      <c r="B17" s="76" t="s">
        <v>85</v>
      </c>
      <c r="C17" s="57" t="s">
        <v>32</v>
      </c>
      <c r="D17" s="58">
        <v>1693272</v>
      </c>
      <c r="E17" s="59">
        <v>5.2</v>
      </c>
      <c r="F17" s="60">
        <f t="shared" si="0"/>
        <v>20</v>
      </c>
      <c r="G17" s="61">
        <v>6.3</v>
      </c>
      <c r="H17" s="60">
        <f t="shared" si="1"/>
        <v>23</v>
      </c>
      <c r="I17" s="60">
        <f t="shared" si="2"/>
        <v>23</v>
      </c>
      <c r="J17" s="62" t="s">
        <v>26</v>
      </c>
      <c r="K17" s="60">
        <f t="shared" si="3"/>
        <v>0</v>
      </c>
      <c r="L17" s="63">
        <v>9.3000000000000007</v>
      </c>
      <c r="M17" s="64">
        <f t="shared" si="4"/>
        <v>23</v>
      </c>
      <c r="N17" s="65">
        <v>7.2</v>
      </c>
      <c r="O17" s="60">
        <f t="shared" si="5"/>
        <v>20</v>
      </c>
      <c r="P17" s="74">
        <v>8</v>
      </c>
      <c r="Q17" s="67">
        <f t="shared" si="6"/>
        <v>66</v>
      </c>
      <c r="R17" s="97" t="s">
        <v>69</v>
      </c>
      <c r="S17" s="72"/>
    </row>
    <row r="18" spans="1:19" s="75" customFormat="1" ht="15.75" customHeight="1">
      <c r="A18" s="57" t="s">
        <v>86</v>
      </c>
      <c r="B18" s="76" t="s">
        <v>87</v>
      </c>
      <c r="C18" s="57" t="s">
        <v>43</v>
      </c>
      <c r="D18" s="58">
        <v>1845029</v>
      </c>
      <c r="E18" s="59">
        <v>5.6</v>
      </c>
      <c r="F18" s="60">
        <f t="shared" si="0"/>
        <v>14</v>
      </c>
      <c r="G18" s="61">
        <v>6.2</v>
      </c>
      <c r="H18" s="60">
        <f t="shared" si="1"/>
        <v>24</v>
      </c>
      <c r="I18" s="60">
        <f t="shared" si="2"/>
        <v>24</v>
      </c>
      <c r="J18" s="62" t="s">
        <v>26</v>
      </c>
      <c r="K18" s="60">
        <f t="shared" si="3"/>
        <v>0</v>
      </c>
      <c r="L18" s="63">
        <v>9.42</v>
      </c>
      <c r="M18" s="64">
        <f t="shared" si="4"/>
        <v>23</v>
      </c>
      <c r="N18" s="65">
        <v>6.5</v>
      </c>
      <c r="O18" s="60">
        <f t="shared" si="5"/>
        <v>18</v>
      </c>
      <c r="P18" s="74">
        <v>9</v>
      </c>
      <c r="Q18" s="67">
        <f t="shared" si="6"/>
        <v>65</v>
      </c>
      <c r="R18" s="97" t="s">
        <v>69</v>
      </c>
      <c r="S18" s="72"/>
    </row>
    <row r="19" spans="1:19" ht="15.75" customHeight="1">
      <c r="A19" s="57" t="s">
        <v>88</v>
      </c>
      <c r="B19" s="57" t="s">
        <v>89</v>
      </c>
      <c r="C19" s="57" t="s">
        <v>29</v>
      </c>
      <c r="D19" s="58">
        <v>1694009</v>
      </c>
      <c r="E19" s="59">
        <v>5.9</v>
      </c>
      <c r="F19" s="60">
        <f t="shared" si="0"/>
        <v>10</v>
      </c>
      <c r="G19" s="61">
        <v>6.2</v>
      </c>
      <c r="H19" s="60">
        <f t="shared" si="1"/>
        <v>24</v>
      </c>
      <c r="I19" s="60">
        <f t="shared" si="2"/>
        <v>24</v>
      </c>
      <c r="J19" s="62" t="s">
        <v>26</v>
      </c>
      <c r="K19" s="60">
        <f t="shared" si="3"/>
        <v>0</v>
      </c>
      <c r="L19" s="63">
        <v>9.06</v>
      </c>
      <c r="M19" s="64">
        <f t="shared" si="4"/>
        <v>21</v>
      </c>
      <c r="N19" s="65">
        <v>6.7</v>
      </c>
      <c r="O19" s="60">
        <f t="shared" si="5"/>
        <v>18</v>
      </c>
      <c r="P19" s="74">
        <v>10</v>
      </c>
      <c r="Q19" s="67">
        <f t="shared" si="6"/>
        <v>63</v>
      </c>
      <c r="R19" s="97" t="s">
        <v>69</v>
      </c>
    </row>
    <row r="20" spans="1:19" ht="15.75" customHeight="1">
      <c r="A20" s="57" t="s">
        <v>90</v>
      </c>
      <c r="B20" s="57" t="s">
        <v>91</v>
      </c>
      <c r="C20" s="57" t="s">
        <v>43</v>
      </c>
      <c r="D20" s="58">
        <v>1324914</v>
      </c>
      <c r="E20" s="59">
        <v>5.4</v>
      </c>
      <c r="F20" s="60">
        <f t="shared" si="0"/>
        <v>17</v>
      </c>
      <c r="G20" s="61">
        <v>6.4</v>
      </c>
      <c r="H20" s="60">
        <f t="shared" si="1"/>
        <v>22</v>
      </c>
      <c r="I20" s="60">
        <f t="shared" si="2"/>
        <v>22</v>
      </c>
      <c r="J20" s="62" t="s">
        <v>26</v>
      </c>
      <c r="K20" s="60">
        <f t="shared" si="3"/>
        <v>0</v>
      </c>
      <c r="L20" s="63">
        <v>9.0500000000000007</v>
      </c>
      <c r="M20" s="64">
        <f t="shared" si="4"/>
        <v>21</v>
      </c>
      <c r="N20" s="65">
        <v>6.8</v>
      </c>
      <c r="O20" s="60">
        <f t="shared" si="5"/>
        <v>19</v>
      </c>
      <c r="P20" s="74">
        <v>11</v>
      </c>
      <c r="Q20" s="67">
        <f t="shared" si="6"/>
        <v>62</v>
      </c>
      <c r="R20" s="97" t="s">
        <v>69</v>
      </c>
      <c r="S20" s="77"/>
    </row>
    <row r="21" spans="1:19" s="75" customFormat="1" ht="15.75" customHeight="1">
      <c r="A21" s="57" t="s">
        <v>92</v>
      </c>
      <c r="B21" s="76" t="s">
        <v>93</v>
      </c>
      <c r="C21" s="57" t="s">
        <v>25</v>
      </c>
      <c r="D21" s="73">
        <v>1783705</v>
      </c>
      <c r="E21" s="59">
        <v>5.9</v>
      </c>
      <c r="F21" s="60">
        <f t="shared" si="0"/>
        <v>10</v>
      </c>
      <c r="G21" s="61">
        <v>6.8</v>
      </c>
      <c r="H21" s="60">
        <f t="shared" si="1"/>
        <v>19</v>
      </c>
      <c r="I21" s="60">
        <f t="shared" si="2"/>
        <v>19</v>
      </c>
      <c r="J21" s="62" t="s">
        <v>26</v>
      </c>
      <c r="K21" s="60">
        <f t="shared" si="3"/>
        <v>0</v>
      </c>
      <c r="L21" s="63">
        <v>8.8000000000000007</v>
      </c>
      <c r="M21" s="64">
        <f t="shared" si="4"/>
        <v>20</v>
      </c>
      <c r="N21" s="65">
        <v>6.8</v>
      </c>
      <c r="O21" s="60">
        <f t="shared" si="5"/>
        <v>19</v>
      </c>
      <c r="P21" s="74">
        <v>12</v>
      </c>
      <c r="Q21" s="67">
        <f t="shared" si="6"/>
        <v>58</v>
      </c>
      <c r="R21" s="97" t="s">
        <v>69</v>
      </c>
      <c r="S21" s="54"/>
    </row>
    <row r="22" spans="1:19" s="72" customFormat="1" ht="15.75" customHeight="1">
      <c r="A22" s="57" t="s">
        <v>94</v>
      </c>
      <c r="B22" s="57" t="s">
        <v>95</v>
      </c>
      <c r="C22" s="57" t="s">
        <v>29</v>
      </c>
      <c r="D22" s="58">
        <v>1801741</v>
      </c>
      <c r="E22" s="59">
        <v>6.7</v>
      </c>
      <c r="F22" s="60">
        <f t="shared" si="0"/>
        <v>4</v>
      </c>
      <c r="G22" s="61">
        <v>6.1</v>
      </c>
      <c r="H22" s="60">
        <f t="shared" si="1"/>
        <v>25</v>
      </c>
      <c r="I22" s="60">
        <f t="shared" si="2"/>
        <v>25</v>
      </c>
      <c r="J22" s="62" t="s">
        <v>26</v>
      </c>
      <c r="K22" s="60">
        <f t="shared" si="3"/>
        <v>0</v>
      </c>
      <c r="L22" s="63">
        <v>7.75</v>
      </c>
      <c r="M22" s="64">
        <f t="shared" si="4"/>
        <v>15</v>
      </c>
      <c r="N22" s="65">
        <v>6.3</v>
      </c>
      <c r="O22" s="60">
        <f t="shared" si="5"/>
        <v>17</v>
      </c>
      <c r="P22" s="74">
        <v>13</v>
      </c>
      <c r="Q22" s="67">
        <f t="shared" si="6"/>
        <v>57</v>
      </c>
      <c r="R22" s="97" t="s">
        <v>69</v>
      </c>
    </row>
    <row r="23" spans="1:19" s="72" customFormat="1" ht="15.75" customHeight="1">
      <c r="A23" s="57" t="s">
        <v>96</v>
      </c>
      <c r="B23" s="76" t="s">
        <v>97</v>
      </c>
      <c r="C23" s="57" t="s">
        <v>29</v>
      </c>
      <c r="D23" s="58" t="s">
        <v>98</v>
      </c>
      <c r="E23" s="59">
        <v>5.7</v>
      </c>
      <c r="F23" s="60">
        <f t="shared" si="0"/>
        <v>13</v>
      </c>
      <c r="G23" s="61">
        <v>6.9</v>
      </c>
      <c r="H23" s="60">
        <f t="shared" si="1"/>
        <v>18</v>
      </c>
      <c r="I23" s="60">
        <f t="shared" si="2"/>
        <v>18</v>
      </c>
      <c r="J23" s="62" t="s">
        <v>26</v>
      </c>
      <c r="K23" s="60">
        <f t="shared" si="3"/>
        <v>0</v>
      </c>
      <c r="L23" s="63">
        <v>8.4</v>
      </c>
      <c r="M23" s="64">
        <f t="shared" si="4"/>
        <v>18</v>
      </c>
      <c r="N23" s="65">
        <v>6.2</v>
      </c>
      <c r="O23" s="60">
        <f t="shared" si="5"/>
        <v>16</v>
      </c>
      <c r="P23" s="74">
        <v>14</v>
      </c>
      <c r="Q23" s="67">
        <f t="shared" si="6"/>
        <v>52</v>
      </c>
      <c r="R23" s="97" t="s">
        <v>69</v>
      </c>
      <c r="S23" s="75"/>
    </row>
    <row r="24" spans="1:19" s="77" customFormat="1" ht="15.75" customHeight="1">
      <c r="A24" s="57" t="s">
        <v>99</v>
      </c>
      <c r="B24" s="57" t="s">
        <v>100</v>
      </c>
      <c r="C24" s="57" t="s">
        <v>25</v>
      </c>
      <c r="D24" s="98">
        <v>1641807</v>
      </c>
      <c r="E24" s="59">
        <v>5.8</v>
      </c>
      <c r="F24" s="60">
        <f t="shared" si="0"/>
        <v>11</v>
      </c>
      <c r="G24" s="61">
        <v>7</v>
      </c>
      <c r="H24" s="60">
        <f t="shared" si="1"/>
        <v>17</v>
      </c>
      <c r="I24" s="60">
        <f t="shared" si="2"/>
        <v>17</v>
      </c>
      <c r="J24" s="62" t="s">
        <v>26</v>
      </c>
      <c r="K24" s="60">
        <f t="shared" si="3"/>
        <v>0</v>
      </c>
      <c r="L24" s="63">
        <v>8.3000000000000007</v>
      </c>
      <c r="M24" s="64">
        <f t="shared" si="4"/>
        <v>18</v>
      </c>
      <c r="N24" s="65">
        <v>5</v>
      </c>
      <c r="O24" s="60">
        <f t="shared" si="5"/>
        <v>12</v>
      </c>
      <c r="P24" s="74">
        <v>15</v>
      </c>
      <c r="Q24" s="67">
        <f t="shared" si="6"/>
        <v>47</v>
      </c>
      <c r="R24" s="97" t="s">
        <v>69</v>
      </c>
      <c r="S24" s="54"/>
    </row>
    <row r="25" spans="1:19" s="77" customFormat="1" ht="15.75" customHeight="1">
      <c r="A25" s="57" t="s">
        <v>101</v>
      </c>
      <c r="B25" s="57" t="s">
        <v>102</v>
      </c>
      <c r="C25" s="57" t="s">
        <v>43</v>
      </c>
      <c r="D25" s="58">
        <v>1835667</v>
      </c>
      <c r="E25" s="59">
        <v>5.7</v>
      </c>
      <c r="F25" s="60">
        <f t="shared" si="0"/>
        <v>13</v>
      </c>
      <c r="G25" s="61">
        <v>6.7</v>
      </c>
      <c r="H25" s="60">
        <f t="shared" si="1"/>
        <v>20</v>
      </c>
      <c r="I25" s="60">
        <f t="shared" si="2"/>
        <v>20</v>
      </c>
      <c r="J25" s="62" t="s">
        <v>26</v>
      </c>
      <c r="K25" s="60">
        <f t="shared" si="3"/>
        <v>0</v>
      </c>
      <c r="L25" s="63">
        <v>7.75</v>
      </c>
      <c r="M25" s="64">
        <f t="shared" si="4"/>
        <v>15</v>
      </c>
      <c r="N25" s="65">
        <v>4.8</v>
      </c>
      <c r="O25" s="60">
        <f t="shared" si="5"/>
        <v>11</v>
      </c>
      <c r="P25" s="74">
        <v>16</v>
      </c>
      <c r="Q25" s="67">
        <f t="shared" si="6"/>
        <v>46</v>
      </c>
      <c r="R25" s="97" t="s">
        <v>69</v>
      </c>
      <c r="S25" s="69"/>
    </row>
    <row r="26" spans="1:19" ht="15.75" customHeight="1">
      <c r="A26" s="57" t="s">
        <v>103</v>
      </c>
      <c r="B26" s="57" t="s">
        <v>104</v>
      </c>
      <c r="C26" s="57" t="s">
        <v>43</v>
      </c>
      <c r="D26" s="58">
        <v>1837101</v>
      </c>
      <c r="E26" s="59">
        <v>6</v>
      </c>
      <c r="F26" s="60">
        <f t="shared" si="0"/>
        <v>9</v>
      </c>
      <c r="G26" s="61">
        <v>7.4</v>
      </c>
      <c r="H26" s="60">
        <f t="shared" si="1"/>
        <v>14</v>
      </c>
      <c r="I26" s="60">
        <f t="shared" si="2"/>
        <v>14</v>
      </c>
      <c r="J26" s="62" t="s">
        <v>26</v>
      </c>
      <c r="K26" s="60">
        <f t="shared" si="3"/>
        <v>0</v>
      </c>
      <c r="L26" s="63">
        <v>8.2100000000000009</v>
      </c>
      <c r="M26" s="64">
        <f t="shared" si="4"/>
        <v>17</v>
      </c>
      <c r="N26" s="65">
        <v>5.6</v>
      </c>
      <c r="O26" s="60">
        <f t="shared" si="5"/>
        <v>14</v>
      </c>
      <c r="P26" s="74">
        <v>17</v>
      </c>
      <c r="Q26" s="67">
        <f t="shared" si="6"/>
        <v>45</v>
      </c>
      <c r="R26" s="97" t="s">
        <v>69</v>
      </c>
      <c r="S26" s="69"/>
    </row>
    <row r="27" spans="1:19" s="72" customFormat="1" ht="15.75" customHeight="1">
      <c r="A27" s="57" t="s">
        <v>105</v>
      </c>
      <c r="B27" s="57" t="s">
        <v>106</v>
      </c>
      <c r="C27" s="57" t="s">
        <v>25</v>
      </c>
      <c r="D27" s="73">
        <v>1808656</v>
      </c>
      <c r="E27" s="59">
        <v>5.2</v>
      </c>
      <c r="F27" s="60">
        <f t="shared" si="0"/>
        <v>20</v>
      </c>
      <c r="G27" s="61">
        <v>7.2</v>
      </c>
      <c r="H27" s="60">
        <f t="shared" si="1"/>
        <v>15</v>
      </c>
      <c r="I27" s="60">
        <f t="shared" si="2"/>
        <v>20</v>
      </c>
      <c r="J27" s="62" t="s">
        <v>26</v>
      </c>
      <c r="K27" s="60">
        <f t="shared" si="3"/>
        <v>0</v>
      </c>
      <c r="L27" s="63">
        <v>8.1</v>
      </c>
      <c r="M27" s="64">
        <f t="shared" si="4"/>
        <v>17</v>
      </c>
      <c r="N27" s="65">
        <v>2.8</v>
      </c>
      <c r="O27" s="60">
        <f t="shared" si="5"/>
        <v>4</v>
      </c>
      <c r="P27" s="74">
        <v>18</v>
      </c>
      <c r="Q27" s="67">
        <f t="shared" si="6"/>
        <v>41</v>
      </c>
      <c r="R27" s="97" t="s">
        <v>69</v>
      </c>
      <c r="S27" s="75"/>
    </row>
    <row r="28" spans="1:19" ht="15.75" customHeight="1">
      <c r="A28" s="57" t="s">
        <v>107</v>
      </c>
      <c r="B28" s="57" t="s">
        <v>108</v>
      </c>
      <c r="C28" s="57" t="s">
        <v>80</v>
      </c>
      <c r="D28" s="73"/>
      <c r="E28" s="59">
        <v>5.8</v>
      </c>
      <c r="F28" s="60">
        <f t="shared" si="0"/>
        <v>11</v>
      </c>
      <c r="G28" s="61">
        <v>8.3000000000000007</v>
      </c>
      <c r="H28" s="60">
        <f t="shared" si="1"/>
        <v>7</v>
      </c>
      <c r="I28" s="60">
        <f t="shared" si="2"/>
        <v>11</v>
      </c>
      <c r="J28" s="62" t="s">
        <v>26</v>
      </c>
      <c r="K28" s="60">
        <f t="shared" si="3"/>
        <v>0</v>
      </c>
      <c r="L28" s="63">
        <v>7.9</v>
      </c>
      <c r="M28" s="64">
        <f t="shared" si="4"/>
        <v>16</v>
      </c>
      <c r="N28" s="65">
        <v>5</v>
      </c>
      <c r="O28" s="60">
        <f t="shared" si="5"/>
        <v>12</v>
      </c>
      <c r="P28" s="74">
        <v>19</v>
      </c>
      <c r="Q28" s="67">
        <f t="shared" si="6"/>
        <v>39</v>
      </c>
      <c r="R28" s="97" t="s">
        <v>69</v>
      </c>
      <c r="S28" s="69"/>
    </row>
    <row r="29" spans="1:19" s="72" customFormat="1" ht="15.75" customHeight="1">
      <c r="A29" s="57" t="s">
        <v>109</v>
      </c>
      <c r="B29" s="57" t="s">
        <v>110</v>
      </c>
      <c r="C29" s="57" t="s">
        <v>29</v>
      </c>
      <c r="D29" s="58">
        <v>1790808</v>
      </c>
      <c r="E29" s="59">
        <v>5.8</v>
      </c>
      <c r="F29" s="60">
        <f t="shared" si="0"/>
        <v>11</v>
      </c>
      <c r="G29" s="61">
        <v>8.1</v>
      </c>
      <c r="H29" s="60">
        <f t="shared" si="1"/>
        <v>8</v>
      </c>
      <c r="I29" s="60">
        <f t="shared" si="2"/>
        <v>11</v>
      </c>
      <c r="J29" s="62" t="s">
        <v>26</v>
      </c>
      <c r="K29" s="60">
        <f t="shared" si="3"/>
        <v>0</v>
      </c>
      <c r="L29" s="63">
        <v>8.5399999999999991</v>
      </c>
      <c r="M29" s="64">
        <f t="shared" si="4"/>
        <v>19</v>
      </c>
      <c r="N29" s="65">
        <v>4.0999999999999996</v>
      </c>
      <c r="O29" s="60">
        <f t="shared" si="5"/>
        <v>8</v>
      </c>
      <c r="P29" s="74">
        <v>20</v>
      </c>
      <c r="Q29" s="67">
        <f t="shared" si="6"/>
        <v>38</v>
      </c>
      <c r="R29" s="97" t="s">
        <v>69</v>
      </c>
      <c r="S29" s="54"/>
    </row>
    <row r="30" spans="1:19" s="72" customFormat="1" ht="15.75" customHeight="1">
      <c r="A30" s="57" t="s">
        <v>111</v>
      </c>
      <c r="B30" s="57" t="s">
        <v>112</v>
      </c>
      <c r="C30" s="57" t="s">
        <v>29</v>
      </c>
      <c r="D30" s="58" t="s">
        <v>113</v>
      </c>
      <c r="E30" s="59">
        <v>5.9</v>
      </c>
      <c r="F30" s="60">
        <f t="shared" si="0"/>
        <v>10</v>
      </c>
      <c r="G30" s="61">
        <v>7.4</v>
      </c>
      <c r="H30" s="60">
        <f t="shared" si="1"/>
        <v>14</v>
      </c>
      <c r="I30" s="60">
        <f t="shared" si="2"/>
        <v>14</v>
      </c>
      <c r="J30" s="62" t="s">
        <v>26</v>
      </c>
      <c r="K30" s="60">
        <f t="shared" si="3"/>
        <v>0</v>
      </c>
      <c r="L30" s="63">
        <v>6.05</v>
      </c>
      <c r="M30" s="64">
        <f t="shared" si="4"/>
        <v>6</v>
      </c>
      <c r="N30" s="65">
        <v>3.5</v>
      </c>
      <c r="O30" s="60">
        <f t="shared" si="5"/>
        <v>6</v>
      </c>
      <c r="P30" s="74">
        <v>21</v>
      </c>
      <c r="Q30" s="67">
        <f t="shared" si="6"/>
        <v>26</v>
      </c>
      <c r="R30" s="97" t="s">
        <v>69</v>
      </c>
      <c r="S30" s="69"/>
    </row>
    <row r="31" spans="1:19" s="72" customFormat="1" ht="15.75" customHeight="1">
      <c r="A31" s="57" t="s">
        <v>114</v>
      </c>
      <c r="B31" s="57" t="s">
        <v>91</v>
      </c>
      <c r="C31" s="57" t="s">
        <v>43</v>
      </c>
      <c r="D31" s="58">
        <v>1808649</v>
      </c>
      <c r="E31" s="59">
        <v>6.4</v>
      </c>
      <c r="F31" s="60">
        <f t="shared" si="0"/>
        <v>6</v>
      </c>
      <c r="G31" s="61">
        <v>11.2</v>
      </c>
      <c r="H31" s="60">
        <f t="shared" si="1"/>
        <v>1</v>
      </c>
      <c r="I31" s="60">
        <f t="shared" si="2"/>
        <v>6</v>
      </c>
      <c r="J31" s="62" t="s">
        <v>26</v>
      </c>
      <c r="K31" s="60">
        <f t="shared" si="3"/>
        <v>0</v>
      </c>
      <c r="L31" s="63">
        <v>5.75</v>
      </c>
      <c r="M31" s="64">
        <f t="shared" si="4"/>
        <v>5</v>
      </c>
      <c r="N31" s="65">
        <v>4</v>
      </c>
      <c r="O31" s="60">
        <f t="shared" si="5"/>
        <v>8</v>
      </c>
      <c r="P31" s="74">
        <v>22</v>
      </c>
      <c r="Q31" s="67">
        <f t="shared" si="6"/>
        <v>19</v>
      </c>
      <c r="R31" s="97" t="s">
        <v>69</v>
      </c>
      <c r="S31" s="69"/>
    </row>
  </sheetData>
  <sheetProtection selectLockedCells="1"/>
  <mergeCells count="3">
    <mergeCell ref="D3:P3"/>
    <mergeCell ref="D4:P4"/>
    <mergeCell ref="D5:P5"/>
  </mergeCells>
  <printOptions horizontalCentered="1" gridLines="1"/>
  <pageMargins left="0" right="0" top="0.2" bottom="0.2" header="0.51" footer="0.51"/>
  <pageSetup paperSize="9" scale="80" fitToHeight="0" orientation="portrait" horizontalDpi="300" verticalDpi="300" r:id="rId1"/>
  <headerFooter alignWithMargins="0">
    <oddFooter xml:space="preserve"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S36"/>
  <sheetViews>
    <sheetView showGridLines="0" workbookViewId="0">
      <pane ySplit="9" topLeftCell="A10" activePane="bottomLeft" state="frozen"/>
      <selection activeCell="S4" sqref="S4"/>
      <selection pane="bottomLeft" activeCell="P36" sqref="P36"/>
    </sheetView>
  </sheetViews>
  <sheetFormatPr baseColWidth="10" defaultRowHeight="12"/>
  <cols>
    <col min="1" max="1" width="15.5703125" style="54" customWidth="1"/>
    <col min="2" max="2" width="14.7109375" style="54" customWidth="1"/>
    <col min="3" max="3" width="9.85546875" style="54" bestFit="1" customWidth="1"/>
    <col min="4" max="4" width="8.7109375" style="54" customWidth="1"/>
    <col min="5" max="5" width="5.7109375" style="94" customWidth="1"/>
    <col min="6" max="6" width="3.7109375" style="44" customWidth="1"/>
    <col min="7" max="7" width="5.7109375" style="94" customWidth="1"/>
    <col min="8" max="8" width="3.7109375" style="44" customWidth="1"/>
    <col min="9" max="9" width="6.140625" style="44" bestFit="1" customWidth="1"/>
    <col min="10" max="10" width="5.7109375" style="95" hidden="1" customWidth="1"/>
    <col min="11" max="11" width="3.7109375" style="44" hidden="1" customWidth="1"/>
    <col min="12" max="12" width="6.42578125" style="95" bestFit="1" customWidth="1"/>
    <col min="13" max="13" width="3.7109375" style="44" bestFit="1" customWidth="1"/>
    <col min="14" max="14" width="6.42578125" style="95" bestFit="1" customWidth="1"/>
    <col min="15" max="15" width="3.7109375" style="44" customWidth="1"/>
    <col min="16" max="16" width="4.28515625" style="44" customWidth="1"/>
    <col min="17" max="17" width="5.7109375" style="96" customWidth="1"/>
    <col min="18" max="18" width="4.42578125" style="44" customWidth="1"/>
    <col min="19" max="19" width="4.42578125" style="54" customWidth="1"/>
    <col min="20" max="16384" width="11.42578125" style="54"/>
  </cols>
  <sheetData>
    <row r="1" spans="1:19" s="8" customFormat="1" ht="15" customHeight="1" thickBot="1">
      <c r="A1" s="1"/>
      <c r="B1" s="2"/>
      <c r="C1" s="2"/>
      <c r="D1" s="2"/>
      <c r="E1" s="3"/>
      <c r="F1" s="4"/>
      <c r="G1" s="3"/>
      <c r="H1" s="4"/>
      <c r="I1" s="4"/>
      <c r="J1" s="5"/>
      <c r="K1" s="4"/>
      <c r="L1" s="5"/>
      <c r="M1" s="4"/>
      <c r="N1" s="5"/>
      <c r="O1" s="4"/>
      <c r="P1" s="4"/>
      <c r="Q1" s="6"/>
      <c r="R1" s="7"/>
    </row>
    <row r="2" spans="1:19" s="21" customFormat="1" ht="20.100000000000001" customHeight="1" thickBot="1">
      <c r="A2" s="9" t="s">
        <v>0</v>
      </c>
      <c r="B2" s="10" t="s">
        <v>1</v>
      </c>
      <c r="C2" s="10"/>
      <c r="D2" s="11" t="s">
        <v>191</v>
      </c>
      <c r="E2" s="12"/>
      <c r="F2" s="13"/>
      <c r="G2" s="14" t="s">
        <v>3</v>
      </c>
      <c r="H2" s="15"/>
      <c r="I2" s="15"/>
      <c r="J2" s="16"/>
      <c r="K2" s="15"/>
      <c r="L2" s="16"/>
      <c r="M2" s="15"/>
      <c r="N2" s="17"/>
      <c r="O2" s="15"/>
      <c r="P2" s="18"/>
      <c r="Q2" s="19"/>
      <c r="R2" s="20"/>
    </row>
    <row r="3" spans="1:19" s="21" customFormat="1" ht="20.100000000000001" customHeight="1">
      <c r="A3" s="9"/>
      <c r="B3" s="10" t="s">
        <v>4</v>
      </c>
      <c r="C3" s="10"/>
      <c r="D3" s="113" t="s">
        <v>5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5"/>
      <c r="Q3" s="19"/>
      <c r="R3" s="20"/>
    </row>
    <row r="4" spans="1:19" s="21" customFormat="1" ht="20.100000000000001" customHeight="1">
      <c r="A4" s="9"/>
      <c r="B4" s="10" t="s">
        <v>6</v>
      </c>
      <c r="C4" s="10"/>
      <c r="D4" s="116">
        <v>42392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8"/>
      <c r="Q4" s="19"/>
      <c r="R4" s="20"/>
    </row>
    <row r="5" spans="1:19" s="21" customFormat="1" ht="20.100000000000001" customHeight="1" thickBot="1">
      <c r="A5" s="9"/>
      <c r="B5" s="10" t="s">
        <v>7</v>
      </c>
      <c r="C5" s="10"/>
      <c r="D5" s="119" t="s">
        <v>8</v>
      </c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1"/>
      <c r="Q5" s="19"/>
      <c r="R5" s="20"/>
    </row>
    <row r="6" spans="1:19" s="21" customFormat="1" ht="15" customHeight="1">
      <c r="A6" s="9"/>
      <c r="B6" s="10"/>
      <c r="C6" s="10"/>
      <c r="D6" s="10"/>
      <c r="E6" s="22"/>
      <c r="F6" s="23"/>
      <c r="G6" s="24"/>
      <c r="H6" s="25"/>
      <c r="I6" s="25"/>
      <c r="J6" s="26"/>
      <c r="K6" s="27"/>
      <c r="L6" s="26"/>
      <c r="M6" s="25"/>
      <c r="N6" s="28"/>
      <c r="O6" s="25"/>
      <c r="P6" s="25"/>
      <c r="Q6" s="19"/>
      <c r="R6" s="20"/>
    </row>
    <row r="7" spans="1:19" s="8" customFormat="1" ht="15" customHeight="1">
      <c r="A7" s="29"/>
      <c r="B7" s="30"/>
      <c r="C7" s="30"/>
      <c r="D7" s="30"/>
      <c r="E7" s="31"/>
      <c r="F7" s="32"/>
      <c r="G7" s="31"/>
      <c r="H7" s="32"/>
      <c r="I7" s="32"/>
      <c r="J7" s="33"/>
      <c r="K7" s="32"/>
      <c r="L7" s="33"/>
      <c r="M7" s="32"/>
      <c r="N7" s="33"/>
      <c r="O7" s="32"/>
      <c r="P7" s="32"/>
      <c r="Q7" s="34"/>
      <c r="R7" s="35"/>
    </row>
    <row r="8" spans="1:19" s="8" customFormat="1" ht="6.75" customHeight="1">
      <c r="A8" s="36"/>
      <c r="B8" s="37"/>
      <c r="C8" s="37"/>
      <c r="D8" s="37"/>
      <c r="E8" s="38"/>
      <c r="F8" s="39"/>
      <c r="G8" s="38"/>
      <c r="H8" s="39"/>
      <c r="I8" s="39"/>
      <c r="J8" s="40"/>
      <c r="K8" s="39"/>
      <c r="L8" s="41"/>
      <c r="M8" s="39"/>
      <c r="N8" s="40"/>
      <c r="O8" s="42"/>
      <c r="P8" s="39"/>
      <c r="Q8" s="43"/>
      <c r="R8" s="44"/>
    </row>
    <row r="9" spans="1:19" ht="15.75" customHeight="1">
      <c r="A9" s="45" t="s">
        <v>9</v>
      </c>
      <c r="B9" s="46" t="s">
        <v>10</v>
      </c>
      <c r="C9" s="46" t="s">
        <v>11</v>
      </c>
      <c r="D9" s="46" t="s">
        <v>12</v>
      </c>
      <c r="E9" s="47" t="s">
        <v>13</v>
      </c>
      <c r="F9" s="48" t="s">
        <v>14</v>
      </c>
      <c r="G9" s="49" t="s">
        <v>15</v>
      </c>
      <c r="H9" s="46" t="s">
        <v>14</v>
      </c>
      <c r="I9" s="46" t="s">
        <v>16</v>
      </c>
      <c r="J9" s="50" t="s">
        <v>17</v>
      </c>
      <c r="K9" s="48" t="s">
        <v>14</v>
      </c>
      <c r="L9" s="51" t="s">
        <v>18</v>
      </c>
      <c r="M9" s="46" t="s">
        <v>14</v>
      </c>
      <c r="N9" s="50" t="s">
        <v>19</v>
      </c>
      <c r="O9" s="48" t="s">
        <v>14</v>
      </c>
      <c r="P9" s="52" t="s">
        <v>20</v>
      </c>
      <c r="Q9" s="53" t="s">
        <v>21</v>
      </c>
      <c r="R9" s="46" t="s">
        <v>22</v>
      </c>
    </row>
    <row r="10" spans="1:19" ht="15.75" customHeight="1">
      <c r="A10" s="57" t="s">
        <v>192</v>
      </c>
      <c r="B10" s="57" t="s">
        <v>193</v>
      </c>
      <c r="C10" s="57" t="s">
        <v>43</v>
      </c>
      <c r="D10" s="58">
        <v>1510450</v>
      </c>
      <c r="E10" s="59">
        <v>5.4</v>
      </c>
      <c r="F10" s="60">
        <v>12</v>
      </c>
      <c r="G10" s="61">
        <v>5.9</v>
      </c>
      <c r="H10" s="60">
        <v>23</v>
      </c>
      <c r="I10" s="60">
        <v>23</v>
      </c>
      <c r="J10" s="65" t="s">
        <v>26</v>
      </c>
      <c r="K10" s="60">
        <v>0</v>
      </c>
      <c r="L10" s="63">
        <v>10.050000000000001</v>
      </c>
      <c r="M10" s="99">
        <v>21</v>
      </c>
      <c r="N10" s="65">
        <v>7.5</v>
      </c>
      <c r="O10" s="60">
        <v>17</v>
      </c>
      <c r="P10" s="74">
        <v>1</v>
      </c>
      <c r="Q10" s="67">
        <v>61</v>
      </c>
      <c r="R10" s="97" t="s">
        <v>191</v>
      </c>
    </row>
    <row r="11" spans="1:19" ht="15.75" customHeight="1">
      <c r="A11" s="57" t="s">
        <v>194</v>
      </c>
      <c r="B11" s="57" t="s">
        <v>122</v>
      </c>
      <c r="C11" s="57" t="s">
        <v>25</v>
      </c>
      <c r="D11" s="73">
        <v>1562269</v>
      </c>
      <c r="E11" s="59">
        <v>4.9000000000000004</v>
      </c>
      <c r="F11" s="60">
        <v>19</v>
      </c>
      <c r="G11" s="61">
        <v>5.6</v>
      </c>
      <c r="H11" s="60">
        <v>27</v>
      </c>
      <c r="I11" s="60">
        <v>27</v>
      </c>
      <c r="J11" s="65" t="s">
        <v>26</v>
      </c>
      <c r="K11" s="60">
        <v>0</v>
      </c>
      <c r="L11" s="63">
        <v>9.1999999999999993</v>
      </c>
      <c r="M11" s="99">
        <v>17</v>
      </c>
      <c r="N11" s="65">
        <v>7.15</v>
      </c>
      <c r="O11" s="60">
        <v>15</v>
      </c>
      <c r="P11" s="74">
        <v>2</v>
      </c>
      <c r="Q11" s="67">
        <v>59</v>
      </c>
      <c r="R11" s="97" t="s">
        <v>191</v>
      </c>
    </row>
    <row r="12" spans="1:19" ht="15.75" customHeight="1">
      <c r="A12" s="57" t="s">
        <v>195</v>
      </c>
      <c r="B12" s="57" t="s">
        <v>196</v>
      </c>
      <c r="C12" s="57" t="s">
        <v>80</v>
      </c>
      <c r="D12" s="73">
        <v>1620282</v>
      </c>
      <c r="E12" s="59">
        <v>4.9000000000000004</v>
      </c>
      <c r="F12" s="60">
        <v>19</v>
      </c>
      <c r="G12" s="61">
        <v>5.8</v>
      </c>
      <c r="H12" s="60">
        <v>24</v>
      </c>
      <c r="I12" s="60">
        <v>24</v>
      </c>
      <c r="J12" s="65" t="s">
        <v>26</v>
      </c>
      <c r="K12" s="60">
        <v>0</v>
      </c>
      <c r="L12" s="63">
        <v>9.9</v>
      </c>
      <c r="M12" s="99">
        <v>21</v>
      </c>
      <c r="N12" s="65">
        <v>6.9</v>
      </c>
      <c r="O12" s="60">
        <v>14</v>
      </c>
      <c r="P12" s="74">
        <v>2</v>
      </c>
      <c r="Q12" s="67">
        <v>59</v>
      </c>
      <c r="R12" s="97" t="s">
        <v>191</v>
      </c>
    </row>
    <row r="13" spans="1:19" ht="15.75" customHeight="1">
      <c r="A13" s="57" t="s">
        <v>197</v>
      </c>
      <c r="B13" s="57" t="s">
        <v>198</v>
      </c>
      <c r="C13" s="57" t="s">
        <v>80</v>
      </c>
      <c r="D13" s="73">
        <v>1723734</v>
      </c>
      <c r="E13" s="59">
        <v>5.4</v>
      </c>
      <c r="F13" s="60">
        <v>12</v>
      </c>
      <c r="G13" s="61">
        <v>5.9</v>
      </c>
      <c r="H13" s="60">
        <v>23</v>
      </c>
      <c r="I13" s="60">
        <v>23</v>
      </c>
      <c r="J13" s="65" t="s">
        <v>26</v>
      </c>
      <c r="K13" s="60">
        <v>0</v>
      </c>
      <c r="L13" s="63">
        <v>9.5</v>
      </c>
      <c r="M13" s="99">
        <v>19</v>
      </c>
      <c r="N13" s="65">
        <v>6.6</v>
      </c>
      <c r="O13" s="60">
        <v>13</v>
      </c>
      <c r="P13" s="74">
        <v>4</v>
      </c>
      <c r="Q13" s="67">
        <v>55</v>
      </c>
      <c r="R13" s="97" t="s">
        <v>191</v>
      </c>
    </row>
    <row r="14" spans="1:19" s="75" customFormat="1" ht="15.75" customHeight="1">
      <c r="A14" s="57" t="s">
        <v>199</v>
      </c>
      <c r="B14" s="76" t="s">
        <v>200</v>
      </c>
      <c r="C14" s="57" t="s">
        <v>43</v>
      </c>
      <c r="D14" s="73">
        <v>1626581</v>
      </c>
      <c r="E14" s="59">
        <v>5</v>
      </c>
      <c r="F14" s="60">
        <v>17</v>
      </c>
      <c r="G14" s="61">
        <v>5.9</v>
      </c>
      <c r="H14" s="60">
        <v>23</v>
      </c>
      <c r="I14" s="60">
        <v>23</v>
      </c>
      <c r="J14" s="65" t="s">
        <v>26</v>
      </c>
      <c r="K14" s="60">
        <v>0</v>
      </c>
      <c r="L14" s="63">
        <v>9.6</v>
      </c>
      <c r="M14" s="99">
        <v>19</v>
      </c>
      <c r="N14" s="65">
        <v>6.4</v>
      </c>
      <c r="O14" s="60">
        <v>12</v>
      </c>
      <c r="P14" s="74">
        <v>5</v>
      </c>
      <c r="Q14" s="67">
        <v>54</v>
      </c>
      <c r="R14" s="97" t="s">
        <v>191</v>
      </c>
    </row>
    <row r="15" spans="1:19" s="72" customFormat="1" ht="15.75" customHeight="1">
      <c r="A15" s="57" t="s">
        <v>201</v>
      </c>
      <c r="B15" s="76" t="s">
        <v>202</v>
      </c>
      <c r="C15" s="57" t="s">
        <v>29</v>
      </c>
      <c r="D15" s="73">
        <v>1831364</v>
      </c>
      <c r="E15" s="59">
        <v>5.2</v>
      </c>
      <c r="F15" s="60">
        <v>14</v>
      </c>
      <c r="G15" s="61">
        <v>6.3</v>
      </c>
      <c r="H15" s="60">
        <v>18</v>
      </c>
      <c r="I15" s="60">
        <v>18</v>
      </c>
      <c r="J15" s="65" t="s">
        <v>26</v>
      </c>
      <c r="K15" s="60">
        <v>0</v>
      </c>
      <c r="L15" s="63">
        <v>9.75</v>
      </c>
      <c r="M15" s="99">
        <v>20</v>
      </c>
      <c r="N15" s="65">
        <v>7.3</v>
      </c>
      <c r="O15" s="60">
        <v>16</v>
      </c>
      <c r="P15" s="74">
        <v>5</v>
      </c>
      <c r="Q15" s="67">
        <v>54</v>
      </c>
      <c r="R15" s="97" t="s">
        <v>191</v>
      </c>
      <c r="S15" s="77"/>
    </row>
    <row r="16" spans="1:19" s="75" customFormat="1" ht="15.75" customHeight="1">
      <c r="A16" s="57" t="s">
        <v>203</v>
      </c>
      <c r="B16" s="76" t="s">
        <v>204</v>
      </c>
      <c r="C16" s="57" t="s">
        <v>32</v>
      </c>
      <c r="D16" s="58">
        <v>1501861</v>
      </c>
      <c r="E16" s="59">
        <v>4.8</v>
      </c>
      <c r="F16" s="60">
        <v>21</v>
      </c>
      <c r="G16" s="61">
        <v>5.7</v>
      </c>
      <c r="H16" s="60">
        <v>26</v>
      </c>
      <c r="I16" s="60">
        <v>26</v>
      </c>
      <c r="J16" s="65" t="s">
        <v>26</v>
      </c>
      <c r="K16" s="60">
        <v>0</v>
      </c>
      <c r="L16" s="63">
        <v>9.4</v>
      </c>
      <c r="M16" s="99">
        <v>18</v>
      </c>
      <c r="N16" s="65">
        <v>5.3</v>
      </c>
      <c r="O16" s="60">
        <v>9</v>
      </c>
      <c r="P16" s="74">
        <v>7</v>
      </c>
      <c r="Q16" s="67">
        <v>53</v>
      </c>
      <c r="R16" s="97" t="s">
        <v>191</v>
      </c>
    </row>
    <row r="17" spans="1:19" s="75" customFormat="1" ht="15.75" customHeight="1">
      <c r="A17" s="57" t="s">
        <v>205</v>
      </c>
      <c r="B17" s="57" t="s">
        <v>206</v>
      </c>
      <c r="C17" s="57" t="s">
        <v>29</v>
      </c>
      <c r="D17" s="58">
        <v>1826463</v>
      </c>
      <c r="E17" s="59">
        <v>5.4</v>
      </c>
      <c r="F17" s="60">
        <v>12</v>
      </c>
      <c r="G17" s="61">
        <v>5.8</v>
      </c>
      <c r="H17" s="60">
        <v>24</v>
      </c>
      <c r="I17" s="60">
        <v>24</v>
      </c>
      <c r="J17" s="65" t="s">
        <v>26</v>
      </c>
      <c r="K17" s="60">
        <v>0</v>
      </c>
      <c r="L17" s="63">
        <v>8.65</v>
      </c>
      <c r="M17" s="99">
        <v>14</v>
      </c>
      <c r="N17" s="65">
        <v>7</v>
      </c>
      <c r="O17" s="60">
        <v>15</v>
      </c>
      <c r="P17" s="74">
        <v>7</v>
      </c>
      <c r="Q17" s="67">
        <v>53</v>
      </c>
      <c r="R17" s="97" t="s">
        <v>191</v>
      </c>
    </row>
    <row r="18" spans="1:19" ht="15.75" customHeight="1">
      <c r="A18" s="57" t="s">
        <v>207</v>
      </c>
      <c r="B18" s="57" t="s">
        <v>208</v>
      </c>
      <c r="C18" s="57" t="s">
        <v>32</v>
      </c>
      <c r="D18" s="73">
        <v>1401643</v>
      </c>
      <c r="E18" s="59">
        <v>5.3</v>
      </c>
      <c r="F18" s="60">
        <v>13</v>
      </c>
      <c r="G18" s="61">
        <v>5.9</v>
      </c>
      <c r="H18" s="60">
        <v>23</v>
      </c>
      <c r="I18" s="60">
        <v>23</v>
      </c>
      <c r="J18" s="65" t="s">
        <v>26</v>
      </c>
      <c r="K18" s="60">
        <v>0</v>
      </c>
      <c r="L18" s="63">
        <v>8.9</v>
      </c>
      <c r="M18" s="99">
        <v>16</v>
      </c>
      <c r="N18" s="65">
        <v>6.8</v>
      </c>
      <c r="O18" s="60">
        <v>14</v>
      </c>
      <c r="P18" s="74">
        <v>7</v>
      </c>
      <c r="Q18" s="67">
        <v>53</v>
      </c>
      <c r="R18" s="97" t="s">
        <v>191</v>
      </c>
    </row>
    <row r="19" spans="1:19" ht="15.75" customHeight="1">
      <c r="A19" s="103" t="s">
        <v>209</v>
      </c>
      <c r="B19" s="104" t="s">
        <v>210</v>
      </c>
      <c r="C19" s="57" t="s">
        <v>80</v>
      </c>
      <c r="D19" s="105">
        <v>1830569</v>
      </c>
      <c r="E19" s="59">
        <v>5.3</v>
      </c>
      <c r="F19" s="60">
        <v>13</v>
      </c>
      <c r="G19" s="61">
        <v>6.5</v>
      </c>
      <c r="H19" s="60">
        <v>16</v>
      </c>
      <c r="I19" s="60">
        <v>16</v>
      </c>
      <c r="J19" s="65" t="s">
        <v>26</v>
      </c>
      <c r="K19" s="60">
        <v>0</v>
      </c>
      <c r="L19" s="63">
        <v>9.1</v>
      </c>
      <c r="M19" s="99">
        <v>17</v>
      </c>
      <c r="N19" s="65">
        <v>7.95</v>
      </c>
      <c r="O19" s="60">
        <v>18</v>
      </c>
      <c r="P19" s="74">
        <v>10</v>
      </c>
      <c r="Q19" s="67">
        <v>51</v>
      </c>
      <c r="R19" s="97" t="s">
        <v>191</v>
      </c>
    </row>
    <row r="20" spans="1:19" s="75" customFormat="1" ht="15.75" customHeight="1">
      <c r="A20" s="103" t="s">
        <v>211</v>
      </c>
      <c r="B20" s="104" t="s">
        <v>212</v>
      </c>
      <c r="C20" s="57" t="s">
        <v>25</v>
      </c>
      <c r="D20" s="105">
        <v>1641556</v>
      </c>
      <c r="E20" s="59">
        <v>5.3</v>
      </c>
      <c r="F20" s="60">
        <v>13</v>
      </c>
      <c r="G20" s="61">
        <v>5.7</v>
      </c>
      <c r="H20" s="60">
        <v>26</v>
      </c>
      <c r="I20" s="60">
        <v>26</v>
      </c>
      <c r="J20" s="65" t="s">
        <v>26</v>
      </c>
      <c r="K20" s="60">
        <v>0</v>
      </c>
      <c r="L20" s="63">
        <v>8.3000000000000007</v>
      </c>
      <c r="M20" s="99">
        <v>13</v>
      </c>
      <c r="N20" s="65">
        <v>5.9</v>
      </c>
      <c r="O20" s="60">
        <v>11</v>
      </c>
      <c r="P20" s="74">
        <v>11</v>
      </c>
      <c r="Q20" s="67">
        <v>50</v>
      </c>
      <c r="R20" s="97" t="s">
        <v>191</v>
      </c>
      <c r="S20" s="72"/>
    </row>
    <row r="21" spans="1:19" s="75" customFormat="1" ht="15.75" customHeight="1">
      <c r="A21" s="57" t="s">
        <v>213</v>
      </c>
      <c r="B21" s="57" t="s">
        <v>214</v>
      </c>
      <c r="C21" s="57" t="s">
        <v>29</v>
      </c>
      <c r="D21" s="58">
        <v>1801758</v>
      </c>
      <c r="E21" s="59">
        <v>5.2</v>
      </c>
      <c r="F21" s="60">
        <v>14</v>
      </c>
      <c r="G21" s="61">
        <v>5.9</v>
      </c>
      <c r="H21" s="60">
        <v>23</v>
      </c>
      <c r="I21" s="60">
        <v>23</v>
      </c>
      <c r="J21" s="65" t="s">
        <v>26</v>
      </c>
      <c r="K21" s="60">
        <v>0</v>
      </c>
      <c r="L21" s="63">
        <v>9.15</v>
      </c>
      <c r="M21" s="99">
        <v>17</v>
      </c>
      <c r="N21" s="65">
        <v>5.5</v>
      </c>
      <c r="O21" s="60">
        <v>10</v>
      </c>
      <c r="P21" s="74">
        <v>11</v>
      </c>
      <c r="Q21" s="67">
        <v>50</v>
      </c>
      <c r="R21" s="97" t="s">
        <v>191</v>
      </c>
      <c r="S21" s="72"/>
    </row>
    <row r="22" spans="1:19" s="72" customFormat="1" ht="15.75" customHeight="1">
      <c r="A22" s="57" t="s">
        <v>205</v>
      </c>
      <c r="B22" s="57" t="s">
        <v>148</v>
      </c>
      <c r="C22" s="57" t="s">
        <v>29</v>
      </c>
      <c r="D22" s="58">
        <v>1826473</v>
      </c>
      <c r="E22" s="59">
        <v>5.6</v>
      </c>
      <c r="F22" s="60">
        <v>10</v>
      </c>
      <c r="G22" s="61">
        <v>6.4</v>
      </c>
      <c r="H22" s="60">
        <v>17</v>
      </c>
      <c r="I22" s="60">
        <v>17</v>
      </c>
      <c r="J22" s="65" t="s">
        <v>26</v>
      </c>
      <c r="K22" s="60">
        <v>0</v>
      </c>
      <c r="L22" s="63">
        <v>8.75</v>
      </c>
      <c r="M22" s="99">
        <v>15</v>
      </c>
      <c r="N22" s="65">
        <v>7.2</v>
      </c>
      <c r="O22" s="60">
        <v>15</v>
      </c>
      <c r="P22" s="74">
        <v>13</v>
      </c>
      <c r="Q22" s="67">
        <v>47</v>
      </c>
      <c r="R22" s="97" t="s">
        <v>191</v>
      </c>
    </row>
    <row r="23" spans="1:19" s="72" customFormat="1" ht="15.75" customHeight="1">
      <c r="A23" s="57" t="s">
        <v>215</v>
      </c>
      <c r="B23" s="57" t="s">
        <v>216</v>
      </c>
      <c r="C23" s="57" t="s">
        <v>29</v>
      </c>
      <c r="D23" s="58">
        <v>1710529</v>
      </c>
      <c r="E23" s="59">
        <v>5.3</v>
      </c>
      <c r="F23" s="60">
        <v>13</v>
      </c>
      <c r="G23" s="61">
        <v>6.7</v>
      </c>
      <c r="H23" s="60">
        <v>14</v>
      </c>
      <c r="I23" s="60">
        <v>14</v>
      </c>
      <c r="J23" s="65" t="s">
        <v>26</v>
      </c>
      <c r="K23" s="60">
        <v>0</v>
      </c>
      <c r="L23" s="63">
        <v>9.1999999999999993</v>
      </c>
      <c r="M23" s="99">
        <v>17</v>
      </c>
      <c r="N23" s="65">
        <v>5.6</v>
      </c>
      <c r="O23" s="60">
        <v>10</v>
      </c>
      <c r="P23" s="74">
        <v>14</v>
      </c>
      <c r="Q23" s="67">
        <v>41</v>
      </c>
      <c r="R23" s="97" t="s">
        <v>191</v>
      </c>
    </row>
    <row r="24" spans="1:19" s="77" customFormat="1" ht="15.75" customHeight="1">
      <c r="A24" s="57" t="s">
        <v>56</v>
      </c>
      <c r="B24" s="76" t="s">
        <v>217</v>
      </c>
      <c r="C24" s="57" t="s">
        <v>43</v>
      </c>
      <c r="D24" s="58">
        <v>1704410</v>
      </c>
      <c r="E24" s="59">
        <v>5.4</v>
      </c>
      <c r="F24" s="60">
        <v>12</v>
      </c>
      <c r="G24" s="61">
        <v>6.4</v>
      </c>
      <c r="H24" s="60">
        <v>17</v>
      </c>
      <c r="I24" s="60">
        <v>17</v>
      </c>
      <c r="J24" s="65" t="s">
        <v>26</v>
      </c>
      <c r="K24" s="60">
        <v>0</v>
      </c>
      <c r="L24" s="63">
        <v>8.1</v>
      </c>
      <c r="M24" s="99">
        <v>12</v>
      </c>
      <c r="N24" s="65">
        <v>5.5</v>
      </c>
      <c r="O24" s="60">
        <v>10</v>
      </c>
      <c r="P24" s="74">
        <v>15</v>
      </c>
      <c r="Q24" s="67">
        <v>39</v>
      </c>
      <c r="R24" s="97" t="s">
        <v>191</v>
      </c>
      <c r="S24" s="72"/>
    </row>
    <row r="25" spans="1:19" s="77" customFormat="1" ht="15.75" customHeight="1">
      <c r="A25" s="57" t="s">
        <v>218</v>
      </c>
      <c r="B25" s="76" t="s">
        <v>142</v>
      </c>
      <c r="C25" s="57" t="s">
        <v>43</v>
      </c>
      <c r="D25" s="58">
        <v>1840509</v>
      </c>
      <c r="E25" s="59">
        <v>5.5</v>
      </c>
      <c r="F25" s="60">
        <v>11</v>
      </c>
      <c r="G25" s="61">
        <v>6.5</v>
      </c>
      <c r="H25" s="60">
        <v>16</v>
      </c>
      <c r="I25" s="60">
        <v>16</v>
      </c>
      <c r="J25" s="65" t="s">
        <v>26</v>
      </c>
      <c r="K25" s="60">
        <v>0</v>
      </c>
      <c r="L25" s="63">
        <v>8.1</v>
      </c>
      <c r="M25" s="99">
        <v>12</v>
      </c>
      <c r="N25" s="65">
        <v>5.8</v>
      </c>
      <c r="O25" s="60">
        <v>10</v>
      </c>
      <c r="P25" s="74">
        <v>16</v>
      </c>
      <c r="Q25" s="67">
        <v>38</v>
      </c>
      <c r="R25" s="97" t="s">
        <v>191</v>
      </c>
      <c r="S25" s="72"/>
    </row>
    <row r="26" spans="1:19" ht="15.75" customHeight="1">
      <c r="A26" s="57" t="s">
        <v>219</v>
      </c>
      <c r="B26" s="57" t="s">
        <v>220</v>
      </c>
      <c r="C26" s="57" t="s">
        <v>43</v>
      </c>
      <c r="D26" s="58">
        <v>1510712</v>
      </c>
      <c r="E26" s="59">
        <v>5.7</v>
      </c>
      <c r="F26" s="60">
        <v>9</v>
      </c>
      <c r="G26" s="61">
        <v>6.6</v>
      </c>
      <c r="H26" s="60">
        <v>15</v>
      </c>
      <c r="I26" s="60">
        <v>15</v>
      </c>
      <c r="J26" s="65" t="s">
        <v>26</v>
      </c>
      <c r="K26" s="60">
        <v>0</v>
      </c>
      <c r="L26" s="63">
        <v>7.8</v>
      </c>
      <c r="M26" s="99">
        <v>11</v>
      </c>
      <c r="N26" s="65">
        <v>6.3</v>
      </c>
      <c r="O26" s="60">
        <v>12</v>
      </c>
      <c r="P26" s="74">
        <v>16</v>
      </c>
      <c r="Q26" s="67">
        <v>38</v>
      </c>
      <c r="R26" s="97" t="s">
        <v>191</v>
      </c>
      <c r="S26" s="69"/>
    </row>
    <row r="27" spans="1:19" s="72" customFormat="1" ht="15.75" customHeight="1">
      <c r="A27" s="57" t="s">
        <v>221</v>
      </c>
      <c r="B27" s="57" t="s">
        <v>180</v>
      </c>
      <c r="C27" s="57" t="s">
        <v>32</v>
      </c>
      <c r="D27" s="73">
        <v>1401621</v>
      </c>
      <c r="E27" s="59">
        <v>4.9000000000000004</v>
      </c>
      <c r="F27" s="60">
        <v>19</v>
      </c>
      <c r="G27" s="61">
        <v>6.6</v>
      </c>
      <c r="H27" s="60">
        <v>15</v>
      </c>
      <c r="I27" s="60">
        <v>19</v>
      </c>
      <c r="J27" s="65" t="s">
        <v>26</v>
      </c>
      <c r="K27" s="60">
        <v>0</v>
      </c>
      <c r="L27" s="63">
        <v>8</v>
      </c>
      <c r="M27" s="99">
        <v>11</v>
      </c>
      <c r="N27" s="65">
        <v>4.3</v>
      </c>
      <c r="O27" s="60">
        <v>7</v>
      </c>
      <c r="P27" s="74">
        <v>18</v>
      </c>
      <c r="Q27" s="67">
        <v>37</v>
      </c>
      <c r="R27" s="97" t="s">
        <v>191</v>
      </c>
      <c r="S27" s="69"/>
    </row>
    <row r="28" spans="1:19" ht="15.75" customHeight="1">
      <c r="A28" s="57" t="s">
        <v>222</v>
      </c>
      <c r="B28" s="57" t="s">
        <v>223</v>
      </c>
      <c r="C28" s="57" t="s">
        <v>32</v>
      </c>
      <c r="D28" s="58">
        <v>1579566</v>
      </c>
      <c r="E28" s="59">
        <v>6</v>
      </c>
      <c r="F28" s="60">
        <v>7</v>
      </c>
      <c r="G28" s="61">
        <v>7.2</v>
      </c>
      <c r="H28" s="60">
        <v>11</v>
      </c>
      <c r="I28" s="60">
        <v>11</v>
      </c>
      <c r="J28" s="65" t="s">
        <v>26</v>
      </c>
      <c r="K28" s="60">
        <v>0</v>
      </c>
      <c r="L28" s="63">
        <v>8.4</v>
      </c>
      <c r="M28" s="99">
        <v>13</v>
      </c>
      <c r="N28" s="65">
        <v>5.05</v>
      </c>
      <c r="O28" s="60">
        <v>9</v>
      </c>
      <c r="P28" s="74">
        <v>19</v>
      </c>
      <c r="Q28" s="67">
        <v>33</v>
      </c>
      <c r="R28" s="97" t="s">
        <v>191</v>
      </c>
      <c r="S28" s="69"/>
    </row>
    <row r="29" spans="1:19" s="72" customFormat="1" ht="15.75" customHeight="1">
      <c r="A29" s="57" t="s">
        <v>143</v>
      </c>
      <c r="B29" s="57" t="s">
        <v>224</v>
      </c>
      <c r="C29" s="57" t="s">
        <v>29</v>
      </c>
      <c r="D29" s="58">
        <v>1801687</v>
      </c>
      <c r="E29" s="59">
        <v>5.6</v>
      </c>
      <c r="F29" s="60">
        <v>10</v>
      </c>
      <c r="G29" s="61">
        <v>7.1</v>
      </c>
      <c r="H29" s="60">
        <v>11</v>
      </c>
      <c r="I29" s="60">
        <v>11</v>
      </c>
      <c r="J29" s="65" t="s">
        <v>26</v>
      </c>
      <c r="K29" s="60">
        <v>0</v>
      </c>
      <c r="L29" s="63">
        <v>7.9</v>
      </c>
      <c r="M29" s="99">
        <v>11</v>
      </c>
      <c r="N29" s="65">
        <v>5.3</v>
      </c>
      <c r="O29" s="60">
        <v>9</v>
      </c>
      <c r="P29" s="74">
        <v>20</v>
      </c>
      <c r="Q29" s="67">
        <v>31</v>
      </c>
      <c r="R29" s="97" t="s">
        <v>191</v>
      </c>
      <c r="S29" s="69"/>
    </row>
    <row r="30" spans="1:19" s="72" customFormat="1" ht="15.75" customHeight="1">
      <c r="A30" s="57" t="s">
        <v>225</v>
      </c>
      <c r="B30" s="76" t="s">
        <v>226</v>
      </c>
      <c r="C30" s="57" t="s">
        <v>25</v>
      </c>
      <c r="D30" s="73">
        <v>1769651</v>
      </c>
      <c r="E30" s="59">
        <v>6</v>
      </c>
      <c r="F30" s="60">
        <v>7</v>
      </c>
      <c r="G30" s="61">
        <v>7.4</v>
      </c>
      <c r="H30" s="60">
        <v>10</v>
      </c>
      <c r="I30" s="60">
        <v>10</v>
      </c>
      <c r="J30" s="65" t="s">
        <v>26</v>
      </c>
      <c r="K30" s="60">
        <v>0</v>
      </c>
      <c r="L30" s="63">
        <v>8.1999999999999993</v>
      </c>
      <c r="M30" s="99">
        <v>12</v>
      </c>
      <c r="N30" s="65">
        <v>5.0999999999999996</v>
      </c>
      <c r="O30" s="60">
        <v>9</v>
      </c>
      <c r="P30" s="74">
        <v>20</v>
      </c>
      <c r="Q30" s="67">
        <v>31</v>
      </c>
      <c r="R30" s="97" t="s">
        <v>191</v>
      </c>
      <c r="S30" s="69"/>
    </row>
    <row r="31" spans="1:19" s="72" customFormat="1" ht="15.75" customHeight="1">
      <c r="A31" s="57" t="s">
        <v>227</v>
      </c>
      <c r="B31" s="57" t="s">
        <v>228</v>
      </c>
      <c r="C31" s="57" t="s">
        <v>25</v>
      </c>
      <c r="D31" s="98">
        <v>1590953</v>
      </c>
      <c r="E31" s="59">
        <v>5.4</v>
      </c>
      <c r="F31" s="60">
        <v>12</v>
      </c>
      <c r="G31" s="61">
        <v>7.5</v>
      </c>
      <c r="H31" s="60">
        <v>9</v>
      </c>
      <c r="I31" s="60">
        <v>12</v>
      </c>
      <c r="J31" s="65" t="s">
        <v>26</v>
      </c>
      <c r="K31" s="60">
        <v>0</v>
      </c>
      <c r="L31" s="63">
        <v>7.5</v>
      </c>
      <c r="M31" s="99">
        <v>10</v>
      </c>
      <c r="N31" s="65">
        <v>4.5</v>
      </c>
      <c r="O31" s="60">
        <v>7</v>
      </c>
      <c r="P31" s="74">
        <v>22</v>
      </c>
      <c r="Q31" s="67">
        <v>29</v>
      </c>
      <c r="R31" s="97" t="s">
        <v>191</v>
      </c>
      <c r="S31" s="69"/>
    </row>
    <row r="32" spans="1:19" s="72" customFormat="1" ht="15.75" customHeight="1">
      <c r="A32" s="57" t="s">
        <v>229</v>
      </c>
      <c r="B32" s="76" t="s">
        <v>230</v>
      </c>
      <c r="C32" s="57" t="s">
        <v>43</v>
      </c>
      <c r="D32" s="73">
        <v>1810510</v>
      </c>
      <c r="E32" s="59">
        <v>5.7</v>
      </c>
      <c r="F32" s="60">
        <v>9</v>
      </c>
      <c r="G32" s="61">
        <v>7.1</v>
      </c>
      <c r="H32" s="60">
        <v>11</v>
      </c>
      <c r="I32" s="60">
        <v>11</v>
      </c>
      <c r="J32" s="65" t="s">
        <v>26</v>
      </c>
      <c r="K32" s="60">
        <v>0</v>
      </c>
      <c r="L32" s="63">
        <v>7.5</v>
      </c>
      <c r="M32" s="99">
        <v>10</v>
      </c>
      <c r="N32" s="65">
        <v>4.9000000000000004</v>
      </c>
      <c r="O32" s="60">
        <v>8</v>
      </c>
      <c r="P32" s="74">
        <v>22</v>
      </c>
      <c r="Q32" s="67">
        <v>29</v>
      </c>
      <c r="R32" s="97" t="s">
        <v>191</v>
      </c>
      <c r="S32" s="101"/>
    </row>
    <row r="33" spans="1:19" s="72" customFormat="1" ht="15.75" customHeight="1">
      <c r="A33" s="57" t="s">
        <v>27</v>
      </c>
      <c r="B33" s="57" t="s">
        <v>214</v>
      </c>
      <c r="C33" s="57" t="s">
        <v>29</v>
      </c>
      <c r="D33" s="58">
        <v>1801618</v>
      </c>
      <c r="E33" s="59">
        <v>6.4</v>
      </c>
      <c r="F33" s="60">
        <v>6</v>
      </c>
      <c r="G33" s="61">
        <v>7.8</v>
      </c>
      <c r="H33" s="60">
        <v>8</v>
      </c>
      <c r="I33" s="60">
        <v>8</v>
      </c>
      <c r="J33" s="65" t="s">
        <v>26</v>
      </c>
      <c r="K33" s="60">
        <v>0</v>
      </c>
      <c r="L33" s="63">
        <v>7.95</v>
      </c>
      <c r="M33" s="99">
        <v>11</v>
      </c>
      <c r="N33" s="65">
        <v>5</v>
      </c>
      <c r="O33" s="60">
        <v>8</v>
      </c>
      <c r="P33" s="74">
        <v>24</v>
      </c>
      <c r="Q33" s="67">
        <v>27</v>
      </c>
      <c r="R33" s="97" t="s">
        <v>191</v>
      </c>
      <c r="S33" s="102"/>
    </row>
    <row r="34" spans="1:19" s="72" customFormat="1" ht="15.75" customHeight="1">
      <c r="A34" s="57" t="s">
        <v>231</v>
      </c>
      <c r="B34" s="76" t="s">
        <v>232</v>
      </c>
      <c r="C34" s="57" t="s">
        <v>29</v>
      </c>
      <c r="D34" s="58">
        <v>1835053</v>
      </c>
      <c r="E34" s="59">
        <v>6.5</v>
      </c>
      <c r="F34" s="60">
        <v>5</v>
      </c>
      <c r="G34" s="61">
        <v>7.6</v>
      </c>
      <c r="H34" s="60">
        <v>9</v>
      </c>
      <c r="I34" s="60">
        <v>9</v>
      </c>
      <c r="J34" s="65" t="s">
        <v>26</v>
      </c>
      <c r="K34" s="60">
        <v>0</v>
      </c>
      <c r="L34" s="63">
        <v>7.05</v>
      </c>
      <c r="M34" s="99">
        <v>8</v>
      </c>
      <c r="N34" s="65">
        <v>4.8</v>
      </c>
      <c r="O34" s="60">
        <v>8</v>
      </c>
      <c r="P34" s="74">
        <v>25</v>
      </c>
      <c r="Q34" s="67">
        <v>25</v>
      </c>
      <c r="R34" s="97" t="s">
        <v>191</v>
      </c>
      <c r="S34" s="69"/>
    </row>
    <row r="35" spans="1:19" s="72" customFormat="1" ht="15.75" customHeight="1">
      <c r="A35" s="57" t="s">
        <v>233</v>
      </c>
      <c r="B35" s="76" t="s">
        <v>234</v>
      </c>
      <c r="C35" s="57" t="s">
        <v>32</v>
      </c>
      <c r="D35" s="58">
        <v>1800787</v>
      </c>
      <c r="E35" s="59">
        <v>5.9</v>
      </c>
      <c r="F35" s="60">
        <v>8</v>
      </c>
      <c r="G35" s="61">
        <v>8</v>
      </c>
      <c r="H35" s="60">
        <v>7</v>
      </c>
      <c r="I35" s="60">
        <v>8</v>
      </c>
      <c r="J35" s="65" t="s">
        <v>26</v>
      </c>
      <c r="K35" s="60">
        <v>0</v>
      </c>
      <c r="L35" s="63">
        <v>7</v>
      </c>
      <c r="M35" s="99">
        <v>8</v>
      </c>
      <c r="N35" s="65">
        <v>4.2</v>
      </c>
      <c r="O35" s="60">
        <v>6</v>
      </c>
      <c r="P35" s="74">
        <v>26</v>
      </c>
      <c r="Q35" s="67">
        <v>22</v>
      </c>
      <c r="R35" s="97" t="s">
        <v>191</v>
      </c>
      <c r="S35" s="69"/>
    </row>
    <row r="36" spans="1:19" s="72" customFormat="1" ht="15.75" customHeight="1">
      <c r="A36" s="57" t="s">
        <v>235</v>
      </c>
      <c r="B36" s="76" t="s">
        <v>236</v>
      </c>
      <c r="C36" s="57" t="s">
        <v>32</v>
      </c>
      <c r="D36" s="58">
        <v>1781651</v>
      </c>
      <c r="E36" s="59">
        <v>6.5</v>
      </c>
      <c r="F36" s="60">
        <v>5</v>
      </c>
      <c r="G36" s="61">
        <v>8.1</v>
      </c>
      <c r="H36" s="60">
        <v>7</v>
      </c>
      <c r="I36" s="60">
        <v>7</v>
      </c>
      <c r="J36" s="65" t="s">
        <v>26</v>
      </c>
      <c r="K36" s="60">
        <v>0</v>
      </c>
      <c r="L36" s="63">
        <v>7.1</v>
      </c>
      <c r="M36" s="99">
        <v>8</v>
      </c>
      <c r="N36" s="65">
        <v>3.8</v>
      </c>
      <c r="O36" s="60">
        <v>5</v>
      </c>
      <c r="P36" s="74">
        <v>27</v>
      </c>
      <c r="Q36" s="67">
        <v>20</v>
      </c>
      <c r="R36" s="97" t="s">
        <v>191</v>
      </c>
      <c r="S36" s="102"/>
    </row>
  </sheetData>
  <sheetProtection selectLockedCells="1"/>
  <mergeCells count="3">
    <mergeCell ref="D3:P3"/>
    <mergeCell ref="D4:P4"/>
    <mergeCell ref="D5:P5"/>
  </mergeCells>
  <printOptions horizontalCentered="1" gridLines="1"/>
  <pageMargins left="0" right="0" top="0.2" bottom="0.2" header="0.51" footer="0.51"/>
  <pageSetup paperSize="9" scale="80" fitToHeight="0" orientation="portrait" horizontalDpi="300" verticalDpi="300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</vt:i4>
      </vt:variant>
    </vt:vector>
  </HeadingPairs>
  <TitlesOfParts>
    <vt:vector size="11" baseType="lpstr">
      <vt:lpstr>RESULTAT EAF</vt:lpstr>
      <vt:lpstr>RESULTATS EAM</vt:lpstr>
      <vt:lpstr>RESULTAT POF</vt:lpstr>
      <vt:lpstr>RESULTATS POM</vt:lpstr>
      <vt:lpstr>'RESULTAT EAF'!Impression_des_titres</vt:lpstr>
      <vt:lpstr>'RESULTAT POF'!Impression_des_titres</vt:lpstr>
      <vt:lpstr>'RESULTATS EAM'!Impression_des_titres</vt:lpstr>
      <vt:lpstr>'RESULTATS POM'!Impression_des_titres</vt:lpstr>
      <vt:lpstr>'RESULTAT POF'!Zone_d_impression</vt:lpstr>
      <vt:lpstr>'RESULTATS EAM'!Zone_d_impression</vt:lpstr>
      <vt:lpstr>'RESULTATS POM'!Zone_d_impression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 2</dc:creator>
  <cp:lastModifiedBy>flogajo lespigalous</cp:lastModifiedBy>
  <cp:lastPrinted>2016-01-23T16:04:57Z</cp:lastPrinted>
  <dcterms:created xsi:type="dcterms:W3CDTF">2016-01-23T16:00:54Z</dcterms:created>
  <dcterms:modified xsi:type="dcterms:W3CDTF">2016-01-26T22:24:51Z</dcterms:modified>
</cp:coreProperties>
</file>